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736" windowWidth="11328" windowHeight="6456" tabRatio="599" firstSheet="1" activeTab="1"/>
  </bookViews>
  <sheets>
    <sheet name="Score Sheet" sheetId="1" r:id="rId1"/>
    <sheet name="Results" sheetId="2" r:id="rId2"/>
    <sheet name="Overall Ranking" sheetId="3" r:id="rId3"/>
    <sheet name="A class" sheetId="4" r:id="rId4"/>
    <sheet name="B class" sheetId="5" r:id="rId5"/>
    <sheet name="C class" sheetId="6" r:id="rId6"/>
    <sheet name="D class" sheetId="7" r:id="rId7"/>
  </sheets>
  <definedNames>
    <definedName name="_xlnm.Print_Area" localSheetId="3">'A class'!$A$1:$R$34</definedName>
    <definedName name="_xlnm.Print_Area" localSheetId="4">'B class'!$A$1:$Q$34</definedName>
    <definedName name="_xlnm.Print_Area" localSheetId="6">'D class'!$A$1:$Q$35</definedName>
    <definedName name="_xlnm.Print_Area" localSheetId="1">'Results'!$A$1:$Z$34</definedName>
  </definedNames>
  <calcPr fullCalcOnLoad="1"/>
</workbook>
</file>

<file path=xl/sharedStrings.xml><?xml version="1.0" encoding="utf-8"?>
<sst xmlns="http://schemas.openxmlformats.org/spreadsheetml/2006/main" count="342" uniqueCount="122">
  <si>
    <t>No.</t>
  </si>
  <si>
    <t xml:space="preserve">Name </t>
  </si>
  <si>
    <t>Club</t>
  </si>
  <si>
    <t>Comp 4</t>
  </si>
  <si>
    <t>Dewar 50m</t>
  </si>
  <si>
    <t>Dewar 100</t>
  </si>
  <si>
    <t>Agg.</t>
  </si>
  <si>
    <t>50 m</t>
  </si>
  <si>
    <t>A    CLASS</t>
  </si>
  <si>
    <t>B   CLASS</t>
  </si>
  <si>
    <t>D   CLASS</t>
  </si>
  <si>
    <t>Place</t>
  </si>
  <si>
    <t>Dewar course</t>
  </si>
  <si>
    <t>Aggregate</t>
  </si>
  <si>
    <t>Berkshire Long Range Champion</t>
  </si>
  <si>
    <t>100yds</t>
  </si>
  <si>
    <t>40 shots @ 50m</t>
  </si>
  <si>
    <t>40 shots @ 100yds</t>
  </si>
  <si>
    <t>Agg</t>
  </si>
  <si>
    <t>Dewar</t>
  </si>
  <si>
    <t>Agg,</t>
  </si>
  <si>
    <t>A &amp; B  Class Pairs</t>
  </si>
  <si>
    <t>C    CLASS</t>
  </si>
  <si>
    <t>A &amp; B Class Club Teams</t>
  </si>
  <si>
    <t xml:space="preserve">Winner of the County Silver Medal </t>
  </si>
  <si>
    <t>C &amp; D  Class Pairs</t>
  </si>
  <si>
    <t>C &amp; D Class Club Teams</t>
  </si>
  <si>
    <t>Comp. 5</t>
  </si>
  <si>
    <t>Comp. 7</t>
  </si>
  <si>
    <t>Comp. 1</t>
  </si>
  <si>
    <t>Comp. 2</t>
  </si>
  <si>
    <t>Comp. 3</t>
  </si>
  <si>
    <t>Comp. 4</t>
  </si>
  <si>
    <t xml:space="preserve">       Comp. 1</t>
  </si>
  <si>
    <t xml:space="preserve">         Comp. 2</t>
  </si>
  <si>
    <t xml:space="preserve">                   Comp. 3</t>
  </si>
  <si>
    <t xml:space="preserve">        Comp. 1</t>
  </si>
  <si>
    <t xml:space="preserve">                 Comp. 3</t>
  </si>
  <si>
    <t>Comp.4</t>
  </si>
  <si>
    <t xml:space="preserve">       Comp.1</t>
  </si>
  <si>
    <t xml:space="preserve">         Comp.2</t>
  </si>
  <si>
    <t xml:space="preserve">                   Comp.3</t>
  </si>
  <si>
    <t>Club Pairs ( C &amp; D )</t>
  </si>
  <si>
    <t>2</t>
  </si>
  <si>
    <t>1</t>
  </si>
  <si>
    <t>3</t>
  </si>
  <si>
    <t>Ladies Champion</t>
  </si>
  <si>
    <t xml:space="preserve"> C &amp; D Teams</t>
  </si>
  <si>
    <t>C   CLASS</t>
  </si>
  <si>
    <t>Club Pairs ( A &amp; B Class)</t>
  </si>
  <si>
    <t>Club Teams (A &amp; B Class)</t>
  </si>
  <si>
    <t>B Class 9 entries</t>
  </si>
  <si>
    <t>F.P.</t>
  </si>
  <si>
    <t>NAME / No.</t>
  </si>
  <si>
    <t>50 Meters</t>
  </si>
  <si>
    <t>100 yds</t>
  </si>
  <si>
    <t>SQUAD / DETAIL</t>
  </si>
  <si>
    <t>TOTAL</t>
  </si>
  <si>
    <t xml:space="preserve">            Comp. 3</t>
  </si>
  <si>
    <t>A</t>
  </si>
  <si>
    <t>B</t>
  </si>
  <si>
    <t>C</t>
  </si>
  <si>
    <t>D</t>
  </si>
  <si>
    <t>Ladies prize</t>
  </si>
  <si>
    <t>Comp. 8</t>
  </si>
  <si>
    <t>C. Class 6 entries</t>
  </si>
  <si>
    <t>D. Class 5 entries</t>
  </si>
  <si>
    <t>H Rumbelow</t>
  </si>
  <si>
    <t>Windsor</t>
  </si>
  <si>
    <t>K Ridgway</t>
  </si>
  <si>
    <t>H C Evans</t>
  </si>
  <si>
    <t>IBIS Bearwood</t>
  </si>
  <si>
    <t>R Beveridge</t>
  </si>
  <si>
    <t>K Packer</t>
  </si>
  <si>
    <t>G Sarin</t>
  </si>
  <si>
    <t>Stock Exchange</t>
  </si>
  <si>
    <t>A Burgess</t>
  </si>
  <si>
    <t>Swansea</t>
  </si>
  <si>
    <t>A Grimshaw</t>
  </si>
  <si>
    <t>N Forman</t>
  </si>
  <si>
    <t>A Ryan</t>
  </si>
  <si>
    <t>A Williams</t>
  </si>
  <si>
    <t>R Williams</t>
  </si>
  <si>
    <t>Wantage TSC</t>
  </si>
  <si>
    <t>T Wolfe</t>
  </si>
  <si>
    <t>Maidenhead TSC</t>
  </si>
  <si>
    <t>Mrs A Guilloud</t>
  </si>
  <si>
    <t>W Hetherington</t>
  </si>
  <si>
    <t>E Guilloud</t>
  </si>
  <si>
    <t>P Guilloud</t>
  </si>
  <si>
    <t>S Fowler</t>
  </si>
  <si>
    <t>D Nixon</t>
  </si>
  <si>
    <t>Pinewood</t>
  </si>
  <si>
    <t>C Smith</t>
  </si>
  <si>
    <t>BERKSHIRE COUNTY Long Range Championship 2015</t>
  </si>
  <si>
    <t>Emmer Green</t>
  </si>
  <si>
    <t>Henley Trinity</t>
  </si>
  <si>
    <t>J. Moore</t>
  </si>
  <si>
    <t>S. Edwards</t>
  </si>
  <si>
    <t>B. A.</t>
  </si>
  <si>
    <t>`</t>
  </si>
  <si>
    <t xml:space="preserve">                                          </t>
  </si>
  <si>
    <t>Dorchester</t>
  </si>
  <si>
    <t>Mrs W Hetherington</t>
  </si>
  <si>
    <t>Class winner</t>
  </si>
  <si>
    <t>J Wetton</t>
  </si>
  <si>
    <t>J Moore</t>
  </si>
  <si>
    <t>K Bowley</t>
  </si>
  <si>
    <t>M Man</t>
  </si>
  <si>
    <t>G Harriss</t>
  </si>
  <si>
    <t>C Gibbs</t>
  </si>
  <si>
    <t>I King</t>
  </si>
  <si>
    <t>A Alford</t>
  </si>
  <si>
    <t>B Cave</t>
  </si>
  <si>
    <t>G Ferre</t>
  </si>
  <si>
    <t>R Scott-George</t>
  </si>
  <si>
    <t>D Morris</t>
  </si>
  <si>
    <t>H Taylor</t>
  </si>
  <si>
    <t>Miss A Egereva</t>
  </si>
  <si>
    <t>B Watts</t>
  </si>
  <si>
    <t>S Edwards</t>
  </si>
  <si>
    <t>J Wetten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</si>
</sst>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u val="single"/>
      <sz val="16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b/>
      <u val="single"/>
      <sz val="9"/>
      <color indexed="9"/>
      <name val="Arial"/>
      <family val="2"/>
    </font>
    <font>
      <u val="single"/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 Narrow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Fill="1" applyBorder="1" applyAlignment="1">
      <alignment horizontal="center"/>
    </xf>
    <xf numFmtId="0" fontId="5" fillId="0" borderId="0" xfId="0" applyFont="1" applyAlignment="1">
      <alignment/>
    </xf>
    <xf numFmtId="0" fontId="4" fillId="17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4" fillId="25" borderId="0" xfId="0" applyFont="1" applyFill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right"/>
    </xf>
    <xf numFmtId="0" fontId="4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0" fillId="0" borderId="10" xfId="0" applyBorder="1" applyAlignment="1">
      <alignment horizontal="left"/>
    </xf>
    <xf numFmtId="0" fontId="3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4" xfId="0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15" xfId="0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16" xfId="0" applyFont="1" applyFill="1" applyBorder="1" applyAlignment="1">
      <alignment horizontal="left"/>
    </xf>
    <xf numFmtId="0" fontId="0" fillId="0" borderId="1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5" fillId="17" borderId="0" xfId="0" applyFont="1" applyFill="1" applyAlignment="1">
      <alignment/>
    </xf>
    <xf numFmtId="0" fontId="5" fillId="24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25" borderId="0" xfId="0" applyFont="1" applyFill="1" applyAlignment="1">
      <alignment/>
    </xf>
    <xf numFmtId="0" fontId="4" fillId="26" borderId="0" xfId="0" applyFont="1" applyFill="1" applyAlignment="1">
      <alignment horizontal="center"/>
    </xf>
    <xf numFmtId="0" fontId="5" fillId="26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right"/>
    </xf>
    <xf numFmtId="0" fontId="4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Alignment="1" quotePrefix="1">
      <alignment horizontal="right"/>
    </xf>
    <xf numFmtId="0" fontId="4" fillId="0" borderId="0" xfId="0" applyFont="1" applyFill="1" applyBorder="1" applyAlignment="1" quotePrefix="1">
      <alignment horizontal="right"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3" fillId="27" borderId="0" xfId="0" applyFont="1" applyFill="1" applyAlignment="1">
      <alignment horizontal="center"/>
    </xf>
    <xf numFmtId="0" fontId="3" fillId="27" borderId="12" xfId="0" applyFont="1" applyFill="1" applyBorder="1" applyAlignment="1">
      <alignment horizontal="center"/>
    </xf>
    <xf numFmtId="0" fontId="3" fillId="25" borderId="10" xfId="0" applyFont="1" applyFill="1" applyBorder="1" applyAlignment="1">
      <alignment horizontal="center"/>
    </xf>
    <xf numFmtId="0" fontId="3" fillId="25" borderId="13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5" xfId="0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4" fillId="24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/>
    </xf>
    <xf numFmtId="0" fontId="14" fillId="17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14" fillId="25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26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11" xfId="0" applyFont="1" applyBorder="1" applyAlignment="1">
      <alignment horizontal="left"/>
    </xf>
    <xf numFmtId="0" fontId="3" fillId="24" borderId="10" xfId="0" applyFont="1" applyFill="1" applyBorder="1" applyAlignment="1">
      <alignment horizontal="center"/>
    </xf>
    <xf numFmtId="0" fontId="3" fillId="24" borderId="13" xfId="0" applyFont="1" applyFill="1" applyBorder="1" applyAlignment="1">
      <alignment horizontal="center"/>
    </xf>
    <xf numFmtId="0" fontId="3" fillId="26" borderId="10" xfId="0" applyFont="1" applyFill="1" applyBorder="1" applyAlignment="1">
      <alignment horizontal="center"/>
    </xf>
    <xf numFmtId="0" fontId="3" fillId="26" borderId="13" xfId="0" applyFont="1" applyFill="1" applyBorder="1" applyAlignment="1">
      <alignment horizontal="center"/>
    </xf>
    <xf numFmtId="0" fontId="3" fillId="17" borderId="10" xfId="0" applyFont="1" applyFill="1" applyBorder="1" applyAlignment="1">
      <alignment horizontal="center"/>
    </xf>
    <xf numFmtId="0" fontId="3" fillId="17" borderId="13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5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" fillId="17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8" xfId="0" applyBorder="1" applyAlignment="1">
      <alignment/>
    </xf>
    <xf numFmtId="0" fontId="3" fillId="25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27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9" xfId="0" applyFill="1" applyBorder="1" applyAlignment="1">
      <alignment/>
    </xf>
    <xf numFmtId="0" fontId="3" fillId="27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17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5" fillId="24" borderId="0" xfId="0" applyFont="1" applyFill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 quotePrefix="1">
      <alignment/>
    </xf>
    <xf numFmtId="0" fontId="4" fillId="0" borderId="14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10" xfId="0" applyFont="1" applyFill="1" applyBorder="1" applyAlignment="1" quotePrefix="1">
      <alignment horizontal="center"/>
    </xf>
    <xf numFmtId="0" fontId="5" fillId="0" borderId="0" xfId="0" applyFont="1" applyAlignment="1">
      <alignment/>
    </xf>
    <xf numFmtId="0" fontId="1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14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0" fillId="25" borderId="10" xfId="0" applyFont="1" applyFill="1" applyBorder="1" applyAlignment="1">
      <alignment/>
    </xf>
    <xf numFmtId="0" fontId="3" fillId="17" borderId="12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0" fillId="25" borderId="10" xfId="0" applyFill="1" applyBorder="1" applyAlignment="1">
      <alignment/>
    </xf>
    <xf numFmtId="0" fontId="0" fillId="25" borderId="15" xfId="0" applyFont="1" applyFill="1" applyBorder="1" applyAlignment="1">
      <alignment horizontal="center"/>
    </xf>
    <xf numFmtId="0" fontId="0" fillId="25" borderId="10" xfId="0" applyFont="1" applyFill="1" applyBorder="1" applyAlignment="1">
      <alignment horizontal="center"/>
    </xf>
    <xf numFmtId="0" fontId="0" fillId="26" borderId="10" xfId="0" applyFont="1" applyFill="1" applyBorder="1" applyAlignment="1">
      <alignment/>
    </xf>
    <xf numFmtId="0" fontId="0" fillId="26" borderId="10" xfId="0" applyFill="1" applyBorder="1" applyAlignment="1">
      <alignment/>
    </xf>
    <xf numFmtId="0" fontId="0" fillId="26" borderId="10" xfId="0" applyFill="1" applyBorder="1" applyAlignment="1">
      <alignment horizontal="center"/>
    </xf>
    <xf numFmtId="0" fontId="0" fillId="26" borderId="10" xfId="0" applyFont="1" applyFill="1" applyBorder="1" applyAlignment="1">
      <alignment horizontal="center"/>
    </xf>
    <xf numFmtId="0" fontId="4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00390625" style="0" customWidth="1"/>
    <col min="2" max="2" width="13.7109375" style="0" customWidth="1"/>
    <col min="3" max="8" width="7.7109375" style="0" customWidth="1"/>
    <col min="9" max="9" width="13.7109375" style="0" customWidth="1"/>
    <col min="10" max="15" width="7.7109375" style="0" customWidth="1"/>
  </cols>
  <sheetData>
    <row r="1" spans="2:9" ht="12.75">
      <c r="B1" t="s">
        <v>56</v>
      </c>
      <c r="I1" t="s">
        <v>56</v>
      </c>
    </row>
    <row r="2" spans="4:12" ht="12.75">
      <c r="D2" s="1" t="s">
        <v>54</v>
      </c>
      <c r="E2" s="1"/>
      <c r="K2" s="1" t="s">
        <v>55</v>
      </c>
      <c r="L2" s="1"/>
    </row>
    <row r="3" spans="1:15" ht="19.5" customHeight="1">
      <c r="A3" s="3" t="s">
        <v>52</v>
      </c>
      <c r="B3" s="3" t="s">
        <v>53</v>
      </c>
      <c r="C3" s="2">
        <v>1</v>
      </c>
      <c r="D3" s="2">
        <v>2</v>
      </c>
      <c r="E3" s="2" t="s">
        <v>57</v>
      </c>
      <c r="F3" s="2">
        <v>3</v>
      </c>
      <c r="G3" s="2">
        <v>4</v>
      </c>
      <c r="H3" s="2" t="s">
        <v>57</v>
      </c>
      <c r="I3" s="3" t="s">
        <v>53</v>
      </c>
      <c r="J3" s="2">
        <v>1</v>
      </c>
      <c r="K3" s="2">
        <v>2</v>
      </c>
      <c r="L3" s="2" t="s">
        <v>57</v>
      </c>
      <c r="M3" s="2">
        <v>3</v>
      </c>
      <c r="N3" s="2">
        <v>4</v>
      </c>
      <c r="O3" s="2" t="s">
        <v>57</v>
      </c>
    </row>
    <row r="4" spans="1:15" ht="19.5" customHeight="1">
      <c r="A4" s="3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9.5" customHeight="1">
      <c r="A5" s="3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9.5" customHeight="1">
      <c r="A6" s="3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9.5" customHeight="1">
      <c r="A7" s="3">
        <v>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9.5" customHeight="1">
      <c r="A8" s="3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9.5" customHeight="1">
      <c r="A9" s="3">
        <v>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9.5" customHeight="1">
      <c r="A10" s="3">
        <v>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9.5" customHeight="1">
      <c r="A11" s="3">
        <v>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9.5" customHeight="1">
      <c r="A12" s="3">
        <v>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9.5" customHeight="1">
      <c r="A13" s="3">
        <v>10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9.5" customHeight="1">
      <c r="A14" s="3">
        <v>11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9.5" customHeight="1">
      <c r="A15" s="3">
        <v>12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9.5" customHeight="1">
      <c r="A16" s="3">
        <v>13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9.5" customHeight="1">
      <c r="A17" s="3">
        <v>14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9.5" customHeight="1">
      <c r="A18" s="3">
        <v>15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ht="12.75">
      <c r="A20" s="5"/>
      <c r="B20" s="5"/>
      <c r="C20" s="5"/>
      <c r="D20" s="4"/>
      <c r="E20" s="4"/>
      <c r="F20" s="5"/>
      <c r="G20" s="5"/>
      <c r="H20" s="5"/>
      <c r="I20" s="5"/>
      <c r="J20" s="5"/>
      <c r="K20" s="4"/>
      <c r="L20" s="4"/>
      <c r="M20" s="5"/>
      <c r="N20" s="5"/>
      <c r="O20" s="5"/>
    </row>
    <row r="21" spans="1:15" ht="12.75">
      <c r="A21" s="5"/>
      <c r="B21" s="5"/>
      <c r="C21" s="4"/>
      <c r="D21" s="4"/>
      <c r="E21" s="4"/>
      <c r="F21" s="4"/>
      <c r="G21" s="4"/>
      <c r="H21" s="4"/>
      <c r="I21" s="5"/>
      <c r="J21" s="4"/>
      <c r="K21" s="4"/>
      <c r="L21" s="4"/>
      <c r="M21" s="4"/>
      <c r="N21" s="4"/>
      <c r="O21" s="5"/>
    </row>
    <row r="22" spans="1:15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2"/>
  <sheetViews>
    <sheetView tabSelected="1" zoomScalePageLayoutView="0" workbookViewId="0" topLeftCell="A1">
      <selection activeCell="S18" sqref="S18:T19"/>
    </sheetView>
  </sheetViews>
  <sheetFormatPr defaultColWidth="9.140625" defaultRowHeight="12.75"/>
  <cols>
    <col min="1" max="1" width="9.140625" style="48" customWidth="1"/>
    <col min="2" max="2" width="10.8515625" style="0" customWidth="1"/>
    <col min="3" max="3" width="16.57421875" style="0" customWidth="1"/>
    <col min="4" max="4" width="3.8515625" style="1" customWidth="1"/>
    <col min="5" max="5" width="5.140625" style="75" customWidth="1"/>
    <col min="6" max="6" width="16.00390625" style="0" customWidth="1"/>
    <col min="7" max="7" width="16.7109375" style="0" customWidth="1"/>
    <col min="8" max="8" width="5.7109375" style="1" customWidth="1"/>
    <col min="9" max="9" width="7.28125" style="75" customWidth="1"/>
    <col min="10" max="10" width="20.140625" style="0" customWidth="1"/>
    <col min="11" max="11" width="15.140625" style="0" bestFit="1" customWidth="1"/>
    <col min="12" max="12" width="6.8515625" style="58" customWidth="1"/>
    <col min="13" max="13" width="5.00390625" style="48" customWidth="1"/>
    <col min="14" max="14" width="18.57421875" style="0" customWidth="1"/>
    <col min="15" max="15" width="16.28125" style="0" bestFit="1" customWidth="1"/>
    <col min="16" max="16" width="4.8515625" style="0" bestFit="1" customWidth="1"/>
    <col min="17" max="17" width="3.8515625" style="0" customWidth="1"/>
    <col min="18" max="18" width="3.7109375" style="48" customWidth="1"/>
    <col min="19" max="19" width="15.00390625" style="15" customWidth="1"/>
    <col min="20" max="20" width="16.28125" style="15" bestFit="1" customWidth="1"/>
    <col min="21" max="21" width="4.8515625" style="0" bestFit="1" customWidth="1"/>
    <col min="22" max="22" width="3.7109375" style="0" customWidth="1"/>
    <col min="23" max="23" width="3.7109375" style="48" customWidth="1"/>
    <col min="24" max="24" width="15.7109375" style="137" customWidth="1"/>
    <col min="25" max="25" width="16.7109375" style="137" customWidth="1"/>
    <col min="26" max="26" width="5.7109375" style="137" customWidth="1"/>
  </cols>
  <sheetData>
    <row r="1" spans="1:24" ht="12.75">
      <c r="A1" s="71"/>
      <c r="B1" s="16" t="s">
        <v>8</v>
      </c>
      <c r="C1" s="62"/>
      <c r="D1" s="182"/>
      <c r="E1" s="71"/>
      <c r="F1" s="17" t="s">
        <v>9</v>
      </c>
      <c r="G1" s="63"/>
      <c r="H1" s="184"/>
      <c r="J1" s="71" t="s">
        <v>21</v>
      </c>
      <c r="K1" s="15"/>
      <c r="M1" s="71"/>
      <c r="N1" s="18" t="s">
        <v>22</v>
      </c>
      <c r="O1" s="66"/>
      <c r="P1" s="66"/>
      <c r="Q1" s="8"/>
      <c r="R1" s="70"/>
      <c r="S1" s="67" t="s">
        <v>10</v>
      </c>
      <c r="T1" s="68"/>
      <c r="U1" s="68"/>
      <c r="X1" s="185" t="s">
        <v>25</v>
      </c>
    </row>
    <row r="2" spans="1:26" ht="12.75">
      <c r="A2" s="71"/>
      <c r="B2" s="24" t="s">
        <v>29</v>
      </c>
      <c r="C2" s="25" t="s">
        <v>16</v>
      </c>
      <c r="D2" s="28"/>
      <c r="E2" s="71"/>
      <c r="F2" s="24" t="s">
        <v>29</v>
      </c>
      <c r="G2" s="25" t="s">
        <v>16</v>
      </c>
      <c r="H2" s="28"/>
      <c r="I2" s="71"/>
      <c r="J2" s="135" t="s">
        <v>28</v>
      </c>
      <c r="K2" s="110" t="s">
        <v>12</v>
      </c>
      <c r="L2" s="28"/>
      <c r="M2" s="71"/>
      <c r="N2" s="24" t="s">
        <v>29</v>
      </c>
      <c r="O2" s="25" t="s">
        <v>16</v>
      </c>
      <c r="P2" s="26"/>
      <c r="Q2" s="15"/>
      <c r="R2" s="71"/>
      <c r="S2" s="24" t="s">
        <v>29</v>
      </c>
      <c r="T2" s="25" t="s">
        <v>16</v>
      </c>
      <c r="U2" s="26"/>
      <c r="V2" s="15"/>
      <c r="X2" s="188" t="s">
        <v>28</v>
      </c>
      <c r="Y2" s="110" t="s">
        <v>12</v>
      </c>
      <c r="Z2" s="180"/>
    </row>
    <row r="3" spans="1:26" ht="12.75">
      <c r="A3" s="195">
        <v>1</v>
      </c>
      <c r="B3" s="175" t="str">
        <f>'A class'!B6</f>
        <v>K Bowley</v>
      </c>
      <c r="C3" s="175" t="str">
        <f>'A class'!C6</f>
        <v>B. A.</v>
      </c>
      <c r="D3" s="209">
        <f>'A class'!F6</f>
        <v>396</v>
      </c>
      <c r="E3" s="195">
        <v>1</v>
      </c>
      <c r="F3" s="19" t="str">
        <f>'B class'!B5</f>
        <v>S Fowler</v>
      </c>
      <c r="G3" s="19" t="str">
        <f>'B class'!C5</f>
        <v>Windsor</v>
      </c>
      <c r="H3" s="20">
        <v>388</v>
      </c>
      <c r="I3" s="71">
        <v>1</v>
      </c>
      <c r="J3" s="19" t="str">
        <f>'A class'!B51</f>
        <v>M Man</v>
      </c>
      <c r="K3" s="19" t="str">
        <f>'A class'!C51</f>
        <v>Windsor</v>
      </c>
      <c r="L3" s="21">
        <f>'A class'!D51</f>
        <v>391</v>
      </c>
      <c r="M3" s="72">
        <v>1</v>
      </c>
      <c r="N3" s="22" t="str">
        <f>'C class'!B5</f>
        <v>C Smith</v>
      </c>
      <c r="O3" s="22" t="str">
        <f>'C class'!C5</f>
        <v>IBIS Bearwood</v>
      </c>
      <c r="P3" s="20">
        <v>388</v>
      </c>
      <c r="Q3" s="15"/>
      <c r="R3" s="72">
        <v>1</v>
      </c>
      <c r="S3" s="19" t="str">
        <f>S22</f>
        <v>Miss A Egereva</v>
      </c>
      <c r="T3" s="19" t="str">
        <f>T22</f>
        <v>Henley Trinity</v>
      </c>
      <c r="U3" s="20">
        <v>358</v>
      </c>
      <c r="W3" s="48">
        <v>1</v>
      </c>
      <c r="X3" s="177" t="str">
        <f>'C class'!B44</f>
        <v>H Taylor</v>
      </c>
      <c r="Y3" s="177" t="str">
        <f>'C class'!C44</f>
        <v>Henley Trinity</v>
      </c>
      <c r="Z3" s="134">
        <f>'C class'!D44</f>
        <v>370</v>
      </c>
    </row>
    <row r="4" spans="1:26" ht="12.75">
      <c r="A4" s="195">
        <v>2</v>
      </c>
      <c r="B4" s="208" t="str">
        <f>'A class'!B5</f>
        <v>M Man</v>
      </c>
      <c r="C4" s="208" t="str">
        <f>'A class'!C5</f>
        <v>Windsor</v>
      </c>
      <c r="D4" s="20">
        <f>'A class'!F5</f>
        <v>392</v>
      </c>
      <c r="E4" s="195">
        <v>2</v>
      </c>
      <c r="F4" s="22" t="str">
        <f>'B class'!B11</f>
        <v>Mrs A Guilloud</v>
      </c>
      <c r="G4" s="19" t="str">
        <f>'B class'!C11</f>
        <v>Maidenhead TSC</v>
      </c>
      <c r="H4" s="20">
        <v>387</v>
      </c>
      <c r="I4" s="71"/>
      <c r="J4" s="22" t="str">
        <f>'A class'!B52</f>
        <v>G Ferre</v>
      </c>
      <c r="K4" s="19" t="str">
        <f>'A class'!C52</f>
        <v>Windsor</v>
      </c>
      <c r="L4" s="57">
        <f>'A class'!D52</f>
        <v>380</v>
      </c>
      <c r="M4" s="72">
        <v>2</v>
      </c>
      <c r="N4" s="22" t="str">
        <f>'C class'!B7</f>
        <v>A Grimshaw</v>
      </c>
      <c r="O4" s="22" t="str">
        <f>'C class'!C7</f>
        <v>IBIS Bearwood</v>
      </c>
      <c r="P4" s="20">
        <v>379</v>
      </c>
      <c r="Q4" s="15"/>
      <c r="R4" s="72">
        <v>2</v>
      </c>
      <c r="S4" s="19" t="str">
        <f>'D class'!B9</f>
        <v>A Williams</v>
      </c>
      <c r="T4" s="19" t="str">
        <f>'D class'!C9</f>
        <v>IBIS Bearwood</v>
      </c>
      <c r="U4" s="20">
        <v>355</v>
      </c>
      <c r="X4" s="177" t="str">
        <f>'C class'!B45</f>
        <v>Miss A Egereva</v>
      </c>
      <c r="Y4" s="177" t="str">
        <f>'C class'!C45</f>
        <v>Henley Trinity</v>
      </c>
      <c r="Z4" s="180">
        <f>'C class'!D45</f>
        <v>372</v>
      </c>
    </row>
    <row r="5" spans="1:26" ht="12.75">
      <c r="A5" s="73">
        <v>3</v>
      </c>
      <c r="B5" s="176" t="str">
        <f>'A class'!B7</f>
        <v>K Ridgway</v>
      </c>
      <c r="C5" s="176" t="str">
        <f>'A class'!C7</f>
        <v>Maidenhead TSC</v>
      </c>
      <c r="D5" s="133">
        <f>'A class'!F7</f>
        <v>388</v>
      </c>
      <c r="E5" s="73">
        <v>3</v>
      </c>
      <c r="F5" s="22" t="str">
        <f>'B class'!B10</f>
        <v>Mrs W Hetherington</v>
      </c>
      <c r="G5" s="19" t="str">
        <f>'B class'!C10</f>
        <v>Maidenhead TSC</v>
      </c>
      <c r="H5" s="20">
        <v>386</v>
      </c>
      <c r="I5" s="71"/>
      <c r="J5" s="15"/>
      <c r="K5" s="15"/>
      <c r="L5" s="58">
        <f>SUM(L3:L4)</f>
        <v>771</v>
      </c>
      <c r="M5" s="72">
        <v>3</v>
      </c>
      <c r="N5" s="22" t="str">
        <f>'C class'!B6</f>
        <v>H Taylor</v>
      </c>
      <c r="O5" s="22" t="str">
        <f>'C class'!C6</f>
        <v>Henley Trinity</v>
      </c>
      <c r="P5" s="133">
        <v>373</v>
      </c>
      <c r="Q5" s="15"/>
      <c r="R5" s="73">
        <v>3</v>
      </c>
      <c r="S5" s="15" t="str">
        <f>'D class'!B6</f>
        <v>K Packer</v>
      </c>
      <c r="T5" s="15" t="str">
        <f>'D class'!C6</f>
        <v>Wantage TSC</v>
      </c>
      <c r="U5" s="193">
        <v>355</v>
      </c>
      <c r="X5" s="176"/>
      <c r="Y5" s="176"/>
      <c r="Z5" s="134">
        <f>SUM(Z3:Z4)</f>
        <v>742</v>
      </c>
    </row>
    <row r="6" spans="1:26" ht="12.75">
      <c r="A6" s="73"/>
      <c r="B6" s="177"/>
      <c r="C6" s="176"/>
      <c r="D6" s="134"/>
      <c r="E6" s="73"/>
      <c r="F6" s="19"/>
      <c r="G6" s="19"/>
      <c r="H6" s="20"/>
      <c r="I6" s="71"/>
      <c r="J6" s="15"/>
      <c r="K6" s="15"/>
      <c r="M6" s="72"/>
      <c r="N6" s="19"/>
      <c r="O6" s="19"/>
      <c r="P6" s="19"/>
      <c r="Q6" s="15"/>
      <c r="R6" s="73"/>
      <c r="S6" s="19"/>
      <c r="T6" s="19"/>
      <c r="U6" s="20"/>
      <c r="X6" s="176"/>
      <c r="Y6" s="176"/>
      <c r="Z6" s="134"/>
    </row>
    <row r="7" spans="1:26" ht="12.75">
      <c r="A7" s="78"/>
      <c r="B7" s="176"/>
      <c r="C7" s="176"/>
      <c r="D7" s="134"/>
      <c r="E7" s="71"/>
      <c r="F7" s="15"/>
      <c r="G7" s="15"/>
      <c r="H7" s="58"/>
      <c r="I7" s="71">
        <v>2</v>
      </c>
      <c r="J7" s="19" t="str">
        <f>'A class'!B48</f>
        <v>Mrs A Guilloud</v>
      </c>
      <c r="K7" s="19" t="str">
        <f>'A class'!C48</f>
        <v>Maidenhead TSC</v>
      </c>
      <c r="L7" s="20">
        <f>'A class'!D48</f>
        <v>382</v>
      </c>
      <c r="M7" s="71"/>
      <c r="N7" s="15"/>
      <c r="O7" s="15"/>
      <c r="P7" s="15"/>
      <c r="Q7" s="15"/>
      <c r="R7" s="71"/>
      <c r="U7" s="15"/>
      <c r="W7" s="48">
        <v>2</v>
      </c>
      <c r="X7" s="177" t="str">
        <f>'C class'!B41</f>
        <v>K Packer</v>
      </c>
      <c r="Y7" s="176" t="str">
        <f>'C class'!C41</f>
        <v>Wantage TSC</v>
      </c>
      <c r="Z7" s="134">
        <f>'C class'!D41</f>
        <v>345</v>
      </c>
    </row>
    <row r="8" spans="1:26" ht="12.75">
      <c r="A8" s="71"/>
      <c r="B8" s="178" t="s">
        <v>30</v>
      </c>
      <c r="C8" s="179" t="s">
        <v>17</v>
      </c>
      <c r="D8" s="180"/>
      <c r="E8" s="72"/>
      <c r="F8" s="24" t="s">
        <v>30</v>
      </c>
      <c r="G8" s="26" t="s">
        <v>17</v>
      </c>
      <c r="H8" s="28"/>
      <c r="I8" s="71"/>
      <c r="J8" s="22" t="str">
        <f>'A class'!B49</f>
        <v>Mrs W Hetherington</v>
      </c>
      <c r="K8" s="19" t="str">
        <f>'A class'!C49</f>
        <v>Maidenhead TSC</v>
      </c>
      <c r="L8" s="28">
        <f>'A class'!D49</f>
        <v>384</v>
      </c>
      <c r="M8" s="71"/>
      <c r="N8" s="24" t="s">
        <v>30</v>
      </c>
      <c r="O8" s="26" t="s">
        <v>17</v>
      </c>
      <c r="P8" s="26"/>
      <c r="Q8" s="15"/>
      <c r="R8" s="72"/>
      <c r="S8" s="24" t="s">
        <v>30</v>
      </c>
      <c r="T8" s="26" t="s">
        <v>17</v>
      </c>
      <c r="U8" s="26"/>
      <c r="X8" s="176" t="str">
        <f>'C class'!B42</f>
        <v>R Beveridge</v>
      </c>
      <c r="Y8" s="176" t="str">
        <f>'C class'!C42</f>
        <v>Wantage TSC</v>
      </c>
      <c r="Z8" s="180">
        <f>'C class'!D42</f>
        <v>345</v>
      </c>
    </row>
    <row r="9" spans="1:26" ht="12.75">
      <c r="A9" s="78">
        <v>1</v>
      </c>
      <c r="B9" s="176" t="str">
        <f>'A class'!B5</f>
        <v>M Man</v>
      </c>
      <c r="C9" s="175" t="str">
        <f>'A class'!C5</f>
        <v>Windsor</v>
      </c>
      <c r="D9" s="181">
        <v>389</v>
      </c>
      <c r="E9" s="72">
        <v>1</v>
      </c>
      <c r="F9" s="22" t="str">
        <f>'B class'!B7</f>
        <v>A Burgess</v>
      </c>
      <c r="G9" s="19" t="str">
        <f>'B class'!C7</f>
        <v>Swansea</v>
      </c>
      <c r="H9" s="133">
        <v>381</v>
      </c>
      <c r="I9" s="71"/>
      <c r="J9" s="19"/>
      <c r="K9" s="19"/>
      <c r="L9" s="20">
        <f>SUM(L7:L8)</f>
        <v>766</v>
      </c>
      <c r="M9" s="78" t="s">
        <v>44</v>
      </c>
      <c r="N9" s="22" t="str">
        <f>'C class'!B6</f>
        <v>H Taylor</v>
      </c>
      <c r="O9" s="22" t="str">
        <f>'C class'!C6</f>
        <v>Henley Trinity</v>
      </c>
      <c r="P9" s="21">
        <v>372</v>
      </c>
      <c r="Q9" s="58"/>
      <c r="R9" s="72">
        <v>1</v>
      </c>
      <c r="S9" s="19" t="str">
        <f>S22</f>
        <v>Miss A Egereva</v>
      </c>
      <c r="T9" s="19" t="str">
        <f>T22</f>
        <v>Henley Trinity</v>
      </c>
      <c r="U9" s="20">
        <v>371</v>
      </c>
      <c r="X9" s="176"/>
      <c r="Y9" s="176"/>
      <c r="Z9" s="133">
        <f>SUM(Z7:Z8)</f>
        <v>690</v>
      </c>
    </row>
    <row r="10" spans="1:26" ht="12.75">
      <c r="A10" s="78">
        <v>2</v>
      </c>
      <c r="B10" s="199" t="str">
        <f>'A class'!B7</f>
        <v>K Ridgway</v>
      </c>
      <c r="C10" s="199" t="str">
        <f>'A class'!C7</f>
        <v>Maidenhead TSC</v>
      </c>
      <c r="D10" s="134">
        <v>387</v>
      </c>
      <c r="E10" s="72">
        <v>2</v>
      </c>
      <c r="F10" s="22" t="str">
        <f>'B class'!B6</f>
        <v>E Guilloud</v>
      </c>
      <c r="G10" s="19" t="str">
        <f>'B class'!C6</f>
        <v>Maidenhead TSC</v>
      </c>
      <c r="H10" s="133">
        <v>379</v>
      </c>
      <c r="I10" s="71"/>
      <c r="J10" s="19"/>
      <c r="K10" s="19"/>
      <c r="L10" s="20"/>
      <c r="M10" s="78" t="s">
        <v>43</v>
      </c>
      <c r="N10" s="22" t="str">
        <f>'C class'!B5</f>
        <v>C Smith</v>
      </c>
      <c r="O10" s="22" t="str">
        <f>'C class'!C5</f>
        <v>IBIS Bearwood</v>
      </c>
      <c r="P10" s="21">
        <v>368</v>
      </c>
      <c r="Q10" s="58"/>
      <c r="R10" s="72">
        <v>2</v>
      </c>
      <c r="S10" s="15" t="str">
        <f>'D class'!B7</f>
        <v>H C Evans</v>
      </c>
      <c r="T10" s="15" t="str">
        <f>'D class'!C7</f>
        <v>IBIS Bearwood</v>
      </c>
      <c r="U10" s="20">
        <v>344</v>
      </c>
      <c r="X10" s="176"/>
      <c r="Y10" s="176"/>
      <c r="Z10" s="133"/>
    </row>
    <row r="11" spans="1:26" ht="12.75">
      <c r="A11" s="71">
        <v>3</v>
      </c>
      <c r="B11" s="176" t="str">
        <f>'A class'!B8</f>
        <v>P Guilloud</v>
      </c>
      <c r="C11" s="176" t="str">
        <f>'A class'!C8</f>
        <v>Maidenhead TSC</v>
      </c>
      <c r="D11" s="134">
        <v>385</v>
      </c>
      <c r="E11" s="73">
        <v>3</v>
      </c>
      <c r="F11" s="22" t="str">
        <f>'B class'!B9</f>
        <v>H Rumbelow</v>
      </c>
      <c r="G11" s="19" t="str">
        <f>'B class'!C9</f>
        <v>Windsor</v>
      </c>
      <c r="H11" s="133">
        <v>377</v>
      </c>
      <c r="I11" s="71">
        <v>3</v>
      </c>
      <c r="J11" s="22" t="str">
        <f>'A class'!B42</f>
        <v>K Ridgway</v>
      </c>
      <c r="K11" s="19" t="str">
        <f>'A class'!C42</f>
        <v>Maidenhead TSC</v>
      </c>
      <c r="L11" s="20">
        <f>'A class'!D42</f>
        <v>385</v>
      </c>
      <c r="M11" s="78" t="s">
        <v>45</v>
      </c>
      <c r="N11" s="22" t="str">
        <f>'C class'!B8</f>
        <v>D Morris</v>
      </c>
      <c r="O11" s="22" t="str">
        <f>'C class'!C8</f>
        <v>Maidenhead TSC</v>
      </c>
      <c r="P11" s="133">
        <v>365</v>
      </c>
      <c r="Q11" s="58"/>
      <c r="R11" s="72">
        <v>3</v>
      </c>
      <c r="S11" s="19" t="str">
        <f>'D class'!B8</f>
        <v>R Beveridge</v>
      </c>
      <c r="T11" s="19" t="str">
        <f>'D class'!C8</f>
        <v>Wantage TSC</v>
      </c>
      <c r="U11" s="20">
        <v>341</v>
      </c>
      <c r="W11" s="95">
        <v>3</v>
      </c>
      <c r="X11" s="176"/>
      <c r="Y11" s="176"/>
      <c r="Z11" s="134"/>
    </row>
    <row r="12" spans="1:26" ht="12.75">
      <c r="A12" s="71"/>
      <c r="B12" s="15"/>
      <c r="C12" s="15"/>
      <c r="D12" s="58"/>
      <c r="E12" s="73">
        <v>3</v>
      </c>
      <c r="F12" s="22" t="str">
        <f>'B class'!B8</f>
        <v>G Harriss</v>
      </c>
      <c r="G12" s="22" t="str">
        <f>'B class'!C8</f>
        <v>Emmer Green</v>
      </c>
      <c r="H12" s="134">
        <v>377</v>
      </c>
      <c r="I12" s="71"/>
      <c r="J12" s="19" t="str">
        <f>'A class'!B43</f>
        <v>E Guilloud</v>
      </c>
      <c r="K12" s="19" t="str">
        <f>'A class'!C43</f>
        <v>Maidenhead TSC</v>
      </c>
      <c r="L12" s="28">
        <f>'A class'!D43</f>
        <v>380</v>
      </c>
      <c r="M12" s="71"/>
      <c r="N12" s="15"/>
      <c r="O12" s="15"/>
      <c r="P12" s="15"/>
      <c r="Q12" s="58"/>
      <c r="R12" s="71"/>
      <c r="U12" s="15"/>
      <c r="W12" s="95"/>
      <c r="X12" s="176"/>
      <c r="Y12" s="176"/>
      <c r="Z12" s="180"/>
    </row>
    <row r="13" spans="1:26" ht="12.75">
      <c r="A13" s="71"/>
      <c r="B13" s="15"/>
      <c r="C13" s="15"/>
      <c r="D13" s="58"/>
      <c r="E13" s="73"/>
      <c r="F13" s="19"/>
      <c r="G13" s="19"/>
      <c r="H13" s="20"/>
      <c r="I13" s="71"/>
      <c r="J13" s="19"/>
      <c r="K13" s="19"/>
      <c r="L13" s="20">
        <f>SUM(L11:L12)</f>
        <v>765</v>
      </c>
      <c r="M13" s="71"/>
      <c r="N13" s="15"/>
      <c r="O13" s="15"/>
      <c r="P13" s="15"/>
      <c r="Q13" s="15"/>
      <c r="R13" s="71"/>
      <c r="U13" s="15"/>
      <c r="W13" s="95"/>
      <c r="X13" s="176"/>
      <c r="Y13" s="176"/>
      <c r="Z13" s="133">
        <f>SUM(Z11:Z12)</f>
        <v>0</v>
      </c>
    </row>
    <row r="14" spans="1:26" ht="12.75">
      <c r="A14" s="71"/>
      <c r="B14" s="15"/>
      <c r="C14" s="15"/>
      <c r="D14" s="58"/>
      <c r="E14" s="71"/>
      <c r="F14" s="120"/>
      <c r="G14" s="120"/>
      <c r="H14" s="58"/>
      <c r="I14" s="71"/>
      <c r="J14" s="15"/>
      <c r="K14" s="15"/>
      <c r="M14" s="71"/>
      <c r="N14" s="15"/>
      <c r="O14" s="15"/>
      <c r="P14" s="15"/>
      <c r="Q14" s="15"/>
      <c r="R14" s="71"/>
      <c r="U14" s="15"/>
      <c r="Z14" s="133"/>
    </row>
    <row r="15" spans="1:26" ht="12.75">
      <c r="A15" s="71"/>
      <c r="B15" s="24" t="s">
        <v>31</v>
      </c>
      <c r="C15" s="26" t="s">
        <v>12</v>
      </c>
      <c r="D15" s="28"/>
      <c r="E15" s="71"/>
      <c r="F15" s="24" t="s">
        <v>31</v>
      </c>
      <c r="G15" s="121" t="s">
        <v>12</v>
      </c>
      <c r="H15" s="28"/>
      <c r="J15" s="135" t="s">
        <v>27</v>
      </c>
      <c r="M15" s="71"/>
      <c r="N15" s="24" t="s">
        <v>31</v>
      </c>
      <c r="O15" s="26" t="s">
        <v>12</v>
      </c>
      <c r="P15" s="26"/>
      <c r="Q15" s="15"/>
      <c r="R15" s="71"/>
      <c r="S15" s="24" t="s">
        <v>31</v>
      </c>
      <c r="T15" s="26" t="s">
        <v>12</v>
      </c>
      <c r="U15" s="26"/>
      <c r="W15" s="75"/>
      <c r="X15" s="135" t="s">
        <v>64</v>
      </c>
      <c r="Y15"/>
      <c r="Z15" s="58"/>
    </row>
    <row r="16" spans="1:26" ht="12.75">
      <c r="A16" s="72">
        <v>1</v>
      </c>
      <c r="B16" s="176" t="str">
        <f>'A class'!B6</f>
        <v>K Bowley</v>
      </c>
      <c r="C16" s="176" t="str">
        <f>'A class'!C6</f>
        <v>B. A.</v>
      </c>
      <c r="D16" s="21">
        <v>391</v>
      </c>
      <c r="E16" s="72">
        <v>1</v>
      </c>
      <c r="F16" s="22" t="str">
        <f>'B class'!B5</f>
        <v>S Fowler</v>
      </c>
      <c r="G16" s="19" t="str">
        <f>'B class'!C5</f>
        <v>Windsor</v>
      </c>
      <c r="H16" s="21">
        <v>385</v>
      </c>
      <c r="J16" s="135" t="s">
        <v>23</v>
      </c>
      <c r="K16" s="26"/>
      <c r="L16" s="28"/>
      <c r="M16" s="72">
        <v>1</v>
      </c>
      <c r="N16" s="22" t="str">
        <f>'C class'!B5</f>
        <v>C Smith</v>
      </c>
      <c r="O16" s="22" t="str">
        <f>'C class'!C5</f>
        <v>IBIS Bearwood</v>
      </c>
      <c r="P16" s="21">
        <v>377</v>
      </c>
      <c r="Q16" s="58"/>
      <c r="R16" s="72">
        <v>1</v>
      </c>
      <c r="S16" s="19" t="str">
        <f>S22</f>
        <v>Miss A Egereva</v>
      </c>
      <c r="T16" s="19" t="str">
        <f>T22</f>
        <v>Henley Trinity</v>
      </c>
      <c r="U16" s="20">
        <v>372</v>
      </c>
      <c r="W16" s="75"/>
      <c r="X16" s="185" t="s">
        <v>26</v>
      </c>
      <c r="Y16" s="26"/>
      <c r="Z16" s="28"/>
    </row>
    <row r="17" spans="1:26" ht="12.75">
      <c r="A17" s="79">
        <v>2</v>
      </c>
      <c r="B17" s="176" t="str">
        <f>'A class'!B5</f>
        <v>M Man</v>
      </c>
      <c r="C17" s="176" t="str">
        <f>'A class'!C5</f>
        <v>Windsor</v>
      </c>
      <c r="D17" s="21">
        <v>391</v>
      </c>
      <c r="E17" s="195">
        <v>2</v>
      </c>
      <c r="F17" s="22" t="str">
        <f>'B class'!B10</f>
        <v>Mrs W Hetherington</v>
      </c>
      <c r="G17" s="19" t="str">
        <f>'B class'!C10</f>
        <v>Maidenhead TSC</v>
      </c>
      <c r="H17" s="20">
        <v>384</v>
      </c>
      <c r="I17" s="71">
        <v>1</v>
      </c>
      <c r="J17" s="11" t="s">
        <v>68</v>
      </c>
      <c r="L17" s="133">
        <v>3051</v>
      </c>
      <c r="M17" s="79" t="s">
        <v>43</v>
      </c>
      <c r="N17" s="22" t="str">
        <f>'C class'!B6</f>
        <v>H Taylor</v>
      </c>
      <c r="O17" s="22" t="str">
        <f>'C class'!C6</f>
        <v>Henley Trinity</v>
      </c>
      <c r="P17" s="21">
        <v>370</v>
      </c>
      <c r="Q17" s="58"/>
      <c r="R17" s="72">
        <v>2</v>
      </c>
      <c r="S17" s="19" t="str">
        <f>'D class'!B7</f>
        <v>H C Evans</v>
      </c>
      <c r="T17" s="19" t="str">
        <f>'D class'!C7</f>
        <v>IBIS Bearwood</v>
      </c>
      <c r="U17" s="21">
        <v>356</v>
      </c>
      <c r="W17" s="71">
        <v>1</v>
      </c>
      <c r="X17" s="176"/>
      <c r="Y17" s="176"/>
      <c r="Z17" s="58"/>
    </row>
    <row r="18" spans="1:26" ht="12.75">
      <c r="A18" s="79">
        <v>3</v>
      </c>
      <c r="B18" s="176" t="str">
        <f>'A class'!B7</f>
        <v>K Ridgway</v>
      </c>
      <c r="C18" s="176" t="str">
        <f>'A class'!C7</f>
        <v>Maidenhead TSC</v>
      </c>
      <c r="D18" s="21">
        <v>385</v>
      </c>
      <c r="E18" s="195">
        <v>3</v>
      </c>
      <c r="F18" s="19" t="str">
        <f>'B class'!B7</f>
        <v>A Burgess</v>
      </c>
      <c r="G18" s="19" t="str">
        <f>'B class'!C7</f>
        <v>Swansea</v>
      </c>
      <c r="H18" s="20">
        <v>382</v>
      </c>
      <c r="I18" s="71">
        <v>2</v>
      </c>
      <c r="J18" s="11" t="s">
        <v>85</v>
      </c>
      <c r="L18" s="133">
        <v>3047</v>
      </c>
      <c r="M18" s="79" t="s">
        <v>45</v>
      </c>
      <c r="N18" s="22" t="str">
        <f>'C class'!$B$9</f>
        <v>R Williams</v>
      </c>
      <c r="O18" s="22" t="str">
        <f>'C class'!C9</f>
        <v>IBIS Bearwood</v>
      </c>
      <c r="P18" s="21">
        <v>368</v>
      </c>
      <c r="Q18" s="58"/>
      <c r="R18" s="72">
        <v>3</v>
      </c>
      <c r="S18" s="15" t="str">
        <f>'D class'!B8</f>
        <v>R Beveridge</v>
      </c>
      <c r="T18" s="15" t="str">
        <f>'D class'!C8</f>
        <v>Wantage TSC</v>
      </c>
      <c r="U18" s="193">
        <v>345</v>
      </c>
      <c r="W18" s="71">
        <v>2</v>
      </c>
      <c r="X18" s="176"/>
      <c r="Y18" s="176"/>
      <c r="Z18" s="58"/>
    </row>
    <row r="19" spans="1:26" ht="12.75">
      <c r="A19" s="74"/>
      <c r="B19" s="22"/>
      <c r="C19" s="22"/>
      <c r="D19" s="21"/>
      <c r="E19" s="71">
        <v>3</v>
      </c>
      <c r="F19" s="22" t="str">
        <f>'B class'!B11</f>
        <v>Mrs A Guilloud</v>
      </c>
      <c r="G19" s="22" t="str">
        <f>'B class'!C11</f>
        <v>Maidenhead TSC</v>
      </c>
      <c r="H19" s="58">
        <v>382</v>
      </c>
      <c r="I19" s="71">
        <v>3</v>
      </c>
      <c r="J19" s="137" t="s">
        <v>96</v>
      </c>
      <c r="L19" s="133">
        <v>2978</v>
      </c>
      <c r="M19" s="74"/>
      <c r="N19" s="22"/>
      <c r="O19" s="19"/>
      <c r="P19" s="21"/>
      <c r="Q19" s="15"/>
      <c r="R19" s="72">
        <v>3</v>
      </c>
      <c r="S19" s="15" t="str">
        <f>'D class'!B6</f>
        <v>K Packer</v>
      </c>
      <c r="T19" s="15" t="str">
        <f>'D class'!C6</f>
        <v>Wantage TSC</v>
      </c>
      <c r="U19" s="58">
        <v>345</v>
      </c>
      <c r="W19" s="71">
        <v>3</v>
      </c>
      <c r="Y19" s="176"/>
      <c r="Z19" s="58"/>
    </row>
    <row r="20" spans="1:21" ht="12.75">
      <c r="A20" s="71"/>
      <c r="B20" s="15"/>
      <c r="C20" s="15"/>
      <c r="D20" s="58"/>
      <c r="E20" s="71"/>
      <c r="I20" s="71"/>
      <c r="J20" s="15"/>
      <c r="K20" s="15"/>
      <c r="M20" s="71"/>
      <c r="N20" s="15"/>
      <c r="O20" s="15"/>
      <c r="P20" s="15"/>
      <c r="Q20" s="15"/>
      <c r="R20" s="71"/>
      <c r="U20" s="15"/>
    </row>
    <row r="21" spans="1:26" ht="12.75">
      <c r="A21" s="72"/>
      <c r="B21" s="27" t="s">
        <v>32</v>
      </c>
      <c r="C21" s="28" t="s">
        <v>13</v>
      </c>
      <c r="D21" s="28"/>
      <c r="E21" s="71"/>
      <c r="F21" s="24" t="s">
        <v>32</v>
      </c>
      <c r="G21" s="57" t="s">
        <v>13</v>
      </c>
      <c r="H21" s="28"/>
      <c r="I21" s="71"/>
      <c r="J21" s="15"/>
      <c r="K21" s="15"/>
      <c r="M21" s="72"/>
      <c r="N21" s="27" t="s">
        <v>32</v>
      </c>
      <c r="O21" s="28" t="s">
        <v>13</v>
      </c>
      <c r="P21" s="26"/>
      <c r="Q21" s="190"/>
      <c r="R21" s="71"/>
      <c r="S21" s="27" t="s">
        <v>32</v>
      </c>
      <c r="T21" s="28" t="s">
        <v>13</v>
      </c>
      <c r="U21" s="26"/>
      <c r="W21"/>
      <c r="Y21" s="176"/>
      <c r="Z21" s="134"/>
    </row>
    <row r="22" spans="1:26" ht="12.75">
      <c r="A22" s="74">
        <v>1</v>
      </c>
      <c r="B22" s="176" t="str">
        <f>'A class'!B5</f>
        <v>M Man</v>
      </c>
      <c r="C22" s="176" t="str">
        <f>'A class'!C5</f>
        <v>Windsor</v>
      </c>
      <c r="D22" s="21">
        <v>781</v>
      </c>
      <c r="E22" s="72">
        <v>1</v>
      </c>
      <c r="F22" s="19" t="str">
        <f>'B class'!B5</f>
        <v>S Fowler</v>
      </c>
      <c r="G22" s="19" t="str">
        <f>'B class'!C5</f>
        <v>Windsor</v>
      </c>
      <c r="H22" s="58">
        <v>763</v>
      </c>
      <c r="I22" s="71"/>
      <c r="J22" s="15"/>
      <c r="K22" s="15"/>
      <c r="M22" s="74">
        <v>1</v>
      </c>
      <c r="N22" s="22" t="str">
        <f>'C class'!B5</f>
        <v>C Smith</v>
      </c>
      <c r="O22" s="22" t="str">
        <f>'C class'!C5</f>
        <v>IBIS Bearwood</v>
      </c>
      <c r="P22" s="21">
        <f>'C class'!P5</f>
        <v>756</v>
      </c>
      <c r="Q22" s="15"/>
      <c r="R22" s="72">
        <v>1</v>
      </c>
      <c r="S22" s="19" t="str">
        <f>'D class'!B5</f>
        <v>Miss A Egereva</v>
      </c>
      <c r="T22" s="19" t="str">
        <f>'D class'!C5</f>
        <v>Henley Trinity</v>
      </c>
      <c r="U22" s="58">
        <v>729</v>
      </c>
      <c r="Z22" s="133"/>
    </row>
    <row r="23" spans="1:26" ht="12.75">
      <c r="A23" s="74">
        <v>2</v>
      </c>
      <c r="B23" s="176" t="str">
        <f>'A class'!B6</f>
        <v>K Bowley</v>
      </c>
      <c r="C23" s="176" t="str">
        <f>'A class'!C6</f>
        <v>B. A.</v>
      </c>
      <c r="D23" s="21">
        <v>777</v>
      </c>
      <c r="E23" s="72">
        <v>2</v>
      </c>
      <c r="F23" s="22" t="str">
        <f>'B class'!B6</f>
        <v>E Guilloud</v>
      </c>
      <c r="G23" s="19" t="str">
        <f>'B class'!C6</f>
        <v>Maidenhead TSC</v>
      </c>
      <c r="H23" s="58">
        <v>760</v>
      </c>
      <c r="I23" s="71"/>
      <c r="J23" s="15"/>
      <c r="K23" s="15"/>
      <c r="M23" s="74">
        <v>2</v>
      </c>
      <c r="N23" s="22" t="str">
        <f>'C class'!B6</f>
        <v>H Taylor</v>
      </c>
      <c r="O23" s="22" t="str">
        <f>'C class'!C6</f>
        <v>Henley Trinity</v>
      </c>
      <c r="P23" s="21">
        <f>'C class'!P6</f>
        <v>745</v>
      </c>
      <c r="Q23" s="15"/>
      <c r="R23" s="72">
        <v>2</v>
      </c>
      <c r="S23" s="19" t="str">
        <f>'D class'!B6</f>
        <v>K Packer</v>
      </c>
      <c r="T23" s="22" t="str">
        <f>'D class'!C6</f>
        <v>Wantage TSC</v>
      </c>
      <c r="U23" s="58">
        <v>695</v>
      </c>
      <c r="X23" s="176"/>
      <c r="Z23" s="133"/>
    </row>
    <row r="24" spans="1:26" ht="12.75">
      <c r="A24" s="74">
        <v>3</v>
      </c>
      <c r="B24" s="176" t="str">
        <f>'A class'!B7</f>
        <v>K Ridgway</v>
      </c>
      <c r="C24" s="176" t="str">
        <f>'A class'!C7</f>
        <v>Maidenhead TSC</v>
      </c>
      <c r="D24" s="21">
        <v>775</v>
      </c>
      <c r="E24" s="73">
        <v>3</v>
      </c>
      <c r="F24" s="22" t="str">
        <f>'B class'!B7</f>
        <v>A Burgess</v>
      </c>
      <c r="G24" s="19" t="str">
        <f>'B class'!C7</f>
        <v>Swansea</v>
      </c>
      <c r="H24" s="58">
        <v>758</v>
      </c>
      <c r="I24" s="71"/>
      <c r="J24" s="15"/>
      <c r="K24" s="15"/>
      <c r="M24" s="74">
        <v>3</v>
      </c>
      <c r="N24" s="22" t="str">
        <f>'C class'!B7</f>
        <v>A Grimshaw</v>
      </c>
      <c r="O24" s="22" t="str">
        <f>'C class'!C7</f>
        <v>IBIS Bearwood</v>
      </c>
      <c r="P24" s="21">
        <f>'C class'!P7</f>
        <v>736</v>
      </c>
      <c r="Q24" s="15"/>
      <c r="R24" s="72">
        <v>3</v>
      </c>
      <c r="S24" s="19" t="str">
        <f>'D class'!B7</f>
        <v>H C Evans</v>
      </c>
      <c r="T24" s="19" t="str">
        <f>'D class'!C7</f>
        <v>IBIS Bearwood</v>
      </c>
      <c r="U24" s="193">
        <v>679</v>
      </c>
      <c r="Z24" s="133"/>
    </row>
    <row r="25" spans="5:24" ht="12.75">
      <c r="E25" s="73">
        <v>3</v>
      </c>
      <c r="F25" s="19" t="str">
        <f>'B class'!B8</f>
        <v>G Harriss</v>
      </c>
      <c r="G25" s="19" t="str">
        <f>'B class'!C8</f>
        <v>Emmer Green</v>
      </c>
      <c r="H25" s="58">
        <v>758</v>
      </c>
      <c r="I25" s="71"/>
      <c r="J25" s="15"/>
      <c r="K25" s="15"/>
      <c r="N25" s="15"/>
      <c r="O25" s="15"/>
      <c r="P25" s="15"/>
      <c r="Q25" s="15"/>
      <c r="R25" s="15"/>
      <c r="S25" s="71"/>
      <c r="U25" s="15"/>
      <c r="W25"/>
      <c r="X25" s="186"/>
    </row>
    <row r="26" spans="6:26" ht="12.75">
      <c r="F26" s="15"/>
      <c r="G26" s="15"/>
      <c r="H26" s="58"/>
      <c r="I26" s="71"/>
      <c r="J26" s="15"/>
      <c r="K26" s="15"/>
      <c r="N26" s="15"/>
      <c r="O26" s="15"/>
      <c r="P26" s="15"/>
      <c r="Q26" s="15"/>
      <c r="R26" s="15"/>
      <c r="S26" s="71"/>
      <c r="U26" s="15"/>
      <c r="W26"/>
      <c r="X26" s="187"/>
      <c r="Z26" s="133"/>
    </row>
    <row r="27" spans="1:25" ht="12.75">
      <c r="A27" s="71"/>
      <c r="D27" s="183"/>
      <c r="E27" s="143"/>
      <c r="F27" s="144" t="s">
        <v>51</v>
      </c>
      <c r="G27" s="142"/>
      <c r="M27" s="71"/>
      <c r="N27" s="144" t="s">
        <v>65</v>
      </c>
      <c r="O27" s="144"/>
      <c r="P27" s="141"/>
      <c r="Q27" s="145"/>
      <c r="R27" s="146"/>
      <c r="S27" s="141" t="s">
        <v>66</v>
      </c>
      <c r="U27" s="15"/>
      <c r="Y27" s="133"/>
    </row>
    <row r="28" spans="3:25" ht="12.75">
      <c r="C28" s="15"/>
      <c r="D28" s="58"/>
      <c r="E28" s="72"/>
      <c r="H28" s="58"/>
      <c r="I28" s="71"/>
      <c r="J28" s="15"/>
      <c r="K28" s="15"/>
      <c r="M28" s="69"/>
      <c r="N28" s="22"/>
      <c r="O28" s="22"/>
      <c r="P28" s="22"/>
      <c r="Q28" s="22"/>
      <c r="R28" s="74"/>
      <c r="S28" s="22"/>
      <c r="T28" s="22"/>
      <c r="U28" s="22"/>
      <c r="V28" s="12"/>
      <c r="W28" s="69"/>
      <c r="X28" s="177"/>
      <c r="Y28" s="177"/>
    </row>
    <row r="29" spans="14:21" ht="12.75">
      <c r="N29" s="15"/>
      <c r="O29" s="15"/>
      <c r="P29" s="15"/>
      <c r="Q29" s="15"/>
      <c r="R29" s="71"/>
      <c r="S29" s="19"/>
      <c r="T29" s="19"/>
      <c r="U29" s="15"/>
    </row>
    <row r="30" spans="19:20" ht="12.75">
      <c r="S30" s="19"/>
      <c r="T30" s="19"/>
    </row>
    <row r="31" spans="4:20" ht="12.75">
      <c r="D31" s="170"/>
      <c r="H31" s="36"/>
      <c r="N31" s="59"/>
      <c r="O31" s="35"/>
      <c r="S31" s="19"/>
      <c r="T31" s="19"/>
    </row>
    <row r="32" spans="2:15" ht="13.5">
      <c r="B32" s="136" t="s">
        <v>14</v>
      </c>
      <c r="C32" s="60"/>
      <c r="D32" s="170"/>
      <c r="E32" s="32"/>
      <c r="F32" s="136" t="s">
        <v>24</v>
      </c>
      <c r="G32" s="34"/>
      <c r="H32" s="21"/>
      <c r="I32" s="137"/>
      <c r="J32" s="80" t="s">
        <v>46</v>
      </c>
      <c r="K32" s="81"/>
      <c r="N32" s="94"/>
      <c r="O32" s="132"/>
    </row>
    <row r="33" spans="2:15" ht="13.5">
      <c r="B33" s="176" t="str">
        <f>'A class'!B7</f>
        <v>K Ridgway</v>
      </c>
      <c r="C33" s="176" t="str">
        <f>'A class'!C7</f>
        <v>Maidenhead TSC</v>
      </c>
      <c r="D33" s="210">
        <v>775</v>
      </c>
      <c r="F33" s="94"/>
      <c r="G33" s="132"/>
      <c r="H33" s="170"/>
      <c r="I33" s="59"/>
      <c r="J33" s="22" t="str">
        <f>'A class'!B69</f>
        <v>Mrs W Hetherington</v>
      </c>
      <c r="K33" s="22" t="str">
        <f>'A class'!C69</f>
        <v>Maidenhead TSC</v>
      </c>
      <c r="L33" s="58">
        <f>'A class'!D69</f>
        <v>756</v>
      </c>
      <c r="N33" s="5"/>
      <c r="O33" s="5"/>
    </row>
    <row r="36" spans="2:12" ht="12.75">
      <c r="B36" s="5"/>
      <c r="C36" s="5"/>
      <c r="D36" s="4"/>
      <c r="E36" s="76"/>
      <c r="F36" s="5"/>
      <c r="G36" s="5"/>
      <c r="H36" s="4"/>
      <c r="I36" s="76"/>
      <c r="J36" s="5"/>
      <c r="K36" s="5"/>
      <c r="L36" s="20"/>
    </row>
    <row r="37" spans="2:12" ht="12.75">
      <c r="B37" s="5"/>
      <c r="C37" s="30"/>
      <c r="D37" s="31"/>
      <c r="H37" s="36"/>
      <c r="I37" s="30"/>
      <c r="J37" s="30"/>
      <c r="K37" s="33"/>
      <c r="L37" s="20"/>
    </row>
    <row r="38" spans="2:12" ht="12.75">
      <c r="B38" s="5"/>
      <c r="C38" s="35"/>
      <c r="D38" s="36"/>
      <c r="H38" s="36"/>
      <c r="I38" s="59"/>
      <c r="J38" s="35"/>
      <c r="K38" s="33"/>
      <c r="L38" s="20"/>
    </row>
    <row r="39" spans="2:12" ht="12.75">
      <c r="B39" s="5"/>
      <c r="C39" s="35"/>
      <c r="D39" s="36"/>
      <c r="E39" s="59"/>
      <c r="F39" s="35"/>
      <c r="G39" s="36"/>
      <c r="H39" s="36"/>
      <c r="I39" s="59"/>
      <c r="J39" s="37"/>
      <c r="K39" s="33"/>
      <c r="L39" s="20"/>
    </row>
    <row r="40" spans="2:12" ht="12.75">
      <c r="B40" s="5"/>
      <c r="C40" s="35"/>
      <c r="D40" s="36"/>
      <c r="E40" s="59"/>
      <c r="F40" s="35"/>
      <c r="G40" s="36"/>
      <c r="H40" s="36"/>
      <c r="I40" s="59"/>
      <c r="J40" s="37"/>
      <c r="K40" s="33"/>
      <c r="L40" s="20"/>
    </row>
    <row r="41" spans="2:12" ht="12.75">
      <c r="B41" s="5"/>
      <c r="C41" s="35"/>
      <c r="D41" s="36"/>
      <c r="E41" s="59"/>
      <c r="F41" s="35"/>
      <c r="G41" s="36"/>
      <c r="H41" s="36"/>
      <c r="I41" s="59"/>
      <c r="J41" s="35"/>
      <c r="K41" s="35"/>
      <c r="L41" s="20"/>
    </row>
    <row r="42" spans="2:12" ht="12.75">
      <c r="B42" s="5"/>
      <c r="C42" s="33"/>
      <c r="D42" s="36"/>
      <c r="E42" s="59"/>
      <c r="F42" s="35"/>
      <c r="G42" s="36"/>
      <c r="H42" s="36"/>
      <c r="I42" s="30"/>
      <c r="J42" s="59"/>
      <c r="K42" s="35"/>
      <c r="L42" s="20"/>
    </row>
    <row r="43" spans="2:12" ht="12.75">
      <c r="B43" s="5"/>
      <c r="C43" s="35"/>
      <c r="D43" s="31"/>
      <c r="E43" s="59"/>
      <c r="F43" s="35"/>
      <c r="G43" s="31"/>
      <c r="H43" s="36"/>
      <c r="I43" s="59"/>
      <c r="J43" s="36"/>
      <c r="K43" s="35"/>
      <c r="L43" s="20"/>
    </row>
    <row r="44" spans="2:12" ht="12.75">
      <c r="B44" s="5"/>
      <c r="C44" s="35"/>
      <c r="D44" s="36"/>
      <c r="E44" s="59"/>
      <c r="F44" s="35"/>
      <c r="G44" s="35"/>
      <c r="H44" s="36"/>
      <c r="I44" s="59"/>
      <c r="J44" s="35"/>
      <c r="K44" s="35"/>
      <c r="L44" s="20"/>
    </row>
    <row r="45" spans="2:12" ht="12.75">
      <c r="B45" s="5"/>
      <c r="C45" s="35"/>
      <c r="D45" s="36"/>
      <c r="E45" s="59"/>
      <c r="F45" s="35"/>
      <c r="G45" s="35"/>
      <c r="H45" s="36"/>
      <c r="I45" s="59"/>
      <c r="J45" s="35"/>
      <c r="K45" s="33"/>
      <c r="L45" s="20"/>
    </row>
    <row r="46" spans="2:12" ht="12.75">
      <c r="B46" s="5"/>
      <c r="C46" s="35"/>
      <c r="D46" s="36"/>
      <c r="E46" s="59"/>
      <c r="F46" s="35"/>
      <c r="G46" s="36"/>
      <c r="H46" s="36"/>
      <c r="I46" s="59"/>
      <c r="J46" s="35"/>
      <c r="K46" s="35"/>
      <c r="L46" s="20"/>
    </row>
    <row r="47" spans="2:12" ht="12.75">
      <c r="B47" s="5"/>
      <c r="C47" s="35"/>
      <c r="D47" s="36"/>
      <c r="E47" s="59"/>
      <c r="F47" s="35"/>
      <c r="G47" s="36"/>
      <c r="H47" s="36"/>
      <c r="I47" s="59"/>
      <c r="J47" s="35"/>
      <c r="K47" s="35"/>
      <c r="L47" s="20"/>
    </row>
    <row r="48" spans="2:12" ht="12.75">
      <c r="B48" s="5"/>
      <c r="C48" s="35"/>
      <c r="D48" s="36"/>
      <c r="E48" s="59"/>
      <c r="F48" s="35"/>
      <c r="G48" s="36"/>
      <c r="H48" s="36"/>
      <c r="I48" s="59"/>
      <c r="J48" s="35"/>
      <c r="K48" s="35"/>
      <c r="L48" s="20"/>
    </row>
    <row r="49" spans="2:12" ht="12.75">
      <c r="B49" s="5"/>
      <c r="C49" s="35"/>
      <c r="D49" s="36"/>
      <c r="E49" s="59"/>
      <c r="F49" s="33"/>
      <c r="G49" s="36"/>
      <c r="H49" s="36"/>
      <c r="I49" s="30"/>
      <c r="J49" s="35"/>
      <c r="K49" s="33"/>
      <c r="L49" s="20"/>
    </row>
    <row r="50" spans="2:12" ht="12.75">
      <c r="B50" s="5"/>
      <c r="C50" s="35"/>
      <c r="D50" s="36"/>
      <c r="E50" s="59"/>
      <c r="F50" s="35"/>
      <c r="G50" s="31"/>
      <c r="H50" s="36"/>
      <c r="I50" s="59"/>
      <c r="J50" s="35"/>
      <c r="K50" s="35"/>
      <c r="L50" s="20"/>
    </row>
    <row r="51" spans="2:12" ht="12.75">
      <c r="B51" s="5"/>
      <c r="C51" s="35"/>
      <c r="D51" s="36"/>
      <c r="E51" s="59"/>
      <c r="F51" s="35"/>
      <c r="G51" s="35"/>
      <c r="H51" s="36"/>
      <c r="I51" s="59"/>
      <c r="J51" s="35"/>
      <c r="K51" s="35"/>
      <c r="L51" s="20"/>
    </row>
    <row r="52" spans="2:12" ht="12.75">
      <c r="B52" s="5"/>
      <c r="C52" s="59"/>
      <c r="D52" s="31"/>
      <c r="E52" s="59"/>
      <c r="F52" s="59"/>
      <c r="G52" s="36"/>
      <c r="H52" s="36"/>
      <c r="I52" s="59"/>
      <c r="J52" s="35"/>
      <c r="K52" s="35"/>
      <c r="L52" s="20"/>
    </row>
    <row r="53" spans="2:12" ht="12.75">
      <c r="B53" s="5"/>
      <c r="C53" s="35"/>
      <c r="D53" s="36"/>
      <c r="E53" s="59"/>
      <c r="F53" s="35"/>
      <c r="G53" s="36"/>
      <c r="H53" s="36"/>
      <c r="I53" s="59"/>
      <c r="J53" s="35"/>
      <c r="K53" s="33"/>
      <c r="L53" s="20"/>
    </row>
    <row r="54" spans="2:12" ht="12.75">
      <c r="B54" s="5"/>
      <c r="C54" s="35"/>
      <c r="D54" s="36"/>
      <c r="E54" s="59"/>
      <c r="F54" s="35"/>
      <c r="G54" s="36"/>
      <c r="H54" s="36"/>
      <c r="I54" s="59"/>
      <c r="J54" s="35"/>
      <c r="K54" s="35"/>
      <c r="L54" s="20"/>
    </row>
    <row r="55" spans="2:12" ht="12.75">
      <c r="B55" s="5"/>
      <c r="C55" s="33"/>
      <c r="D55" s="36"/>
      <c r="E55" s="59"/>
      <c r="F55" s="33"/>
      <c r="G55" s="36"/>
      <c r="H55" s="36"/>
      <c r="I55" s="59"/>
      <c r="J55" s="35"/>
      <c r="K55" s="35"/>
      <c r="L55" s="20"/>
    </row>
    <row r="56" spans="2:12" ht="12.75">
      <c r="B56" s="5"/>
      <c r="C56" s="35"/>
      <c r="D56" s="36"/>
      <c r="E56" s="59"/>
      <c r="F56" s="35"/>
      <c r="G56" s="36"/>
      <c r="H56" s="36"/>
      <c r="I56" s="59"/>
      <c r="J56" s="35"/>
      <c r="K56" s="35"/>
      <c r="L56" s="20"/>
    </row>
    <row r="57" spans="2:12" ht="12.75">
      <c r="B57" s="5"/>
      <c r="C57" s="35"/>
      <c r="D57" s="31"/>
      <c r="E57" s="59"/>
      <c r="F57" s="35"/>
      <c r="G57" s="31"/>
      <c r="H57" s="36"/>
      <c r="I57" s="59"/>
      <c r="J57" s="35"/>
      <c r="K57" s="35"/>
      <c r="L57" s="20"/>
    </row>
    <row r="58" spans="2:12" ht="12.75">
      <c r="B58" s="5"/>
      <c r="C58" s="35"/>
      <c r="D58" s="36"/>
      <c r="E58" s="59"/>
      <c r="F58" s="35"/>
      <c r="G58" s="36"/>
      <c r="H58" s="36"/>
      <c r="I58" s="59"/>
      <c r="J58" s="35"/>
      <c r="K58" s="35"/>
      <c r="L58" s="20"/>
    </row>
    <row r="59" spans="2:12" ht="12.75">
      <c r="B59" s="5"/>
      <c r="C59" s="35"/>
      <c r="D59" s="36"/>
      <c r="E59" s="59"/>
      <c r="F59" s="35"/>
      <c r="G59" s="36"/>
      <c r="H59" s="36"/>
      <c r="I59" s="59"/>
      <c r="J59" s="35"/>
      <c r="K59" s="35"/>
      <c r="L59" s="20"/>
    </row>
    <row r="60" spans="2:12" ht="12.75">
      <c r="B60" s="5"/>
      <c r="C60" s="35"/>
      <c r="D60" s="36"/>
      <c r="E60" s="59"/>
      <c r="F60" s="35"/>
      <c r="G60" s="36"/>
      <c r="H60" s="36"/>
      <c r="I60" s="59"/>
      <c r="J60" s="35"/>
      <c r="K60" s="35"/>
      <c r="L60" s="20"/>
    </row>
    <row r="61" spans="2:12" ht="12.75">
      <c r="B61" s="5"/>
      <c r="C61" s="35"/>
      <c r="D61" s="36"/>
      <c r="E61" s="59"/>
      <c r="F61" s="35"/>
      <c r="G61" s="36"/>
      <c r="H61" s="36"/>
      <c r="I61" s="59"/>
      <c r="J61" s="35"/>
      <c r="K61" s="35"/>
      <c r="L61" s="20"/>
    </row>
    <row r="62" spans="2:12" ht="12.75">
      <c r="B62" s="5"/>
      <c r="C62" s="35"/>
      <c r="D62" s="31"/>
      <c r="E62" s="59"/>
      <c r="F62" s="35"/>
      <c r="G62" s="31"/>
      <c r="H62" s="36"/>
      <c r="I62" s="59"/>
      <c r="J62" s="35"/>
      <c r="K62" s="35"/>
      <c r="L62" s="20"/>
    </row>
    <row r="63" spans="2:12" ht="12.75">
      <c r="B63" s="5"/>
      <c r="C63" s="35"/>
      <c r="D63" s="36"/>
      <c r="E63" s="59"/>
      <c r="F63" s="35"/>
      <c r="G63" s="36"/>
      <c r="H63" s="36"/>
      <c r="I63" s="59"/>
      <c r="J63" s="35"/>
      <c r="K63" s="35"/>
      <c r="L63" s="20"/>
    </row>
    <row r="64" spans="2:12" ht="12.75">
      <c r="B64" s="5"/>
      <c r="C64" s="35"/>
      <c r="D64" s="36"/>
      <c r="E64" s="59"/>
      <c r="F64" s="35"/>
      <c r="G64" s="35"/>
      <c r="H64" s="36"/>
      <c r="I64" s="59"/>
      <c r="J64" s="35"/>
      <c r="K64" s="35"/>
      <c r="L64" s="20"/>
    </row>
    <row r="65" spans="2:12" ht="12.75">
      <c r="B65" s="5"/>
      <c r="C65" s="5"/>
      <c r="D65" s="4"/>
      <c r="E65" s="76"/>
      <c r="F65" s="5"/>
      <c r="G65" s="5"/>
      <c r="H65" s="4"/>
      <c r="I65" s="59"/>
      <c r="J65" s="35"/>
      <c r="K65" s="35"/>
      <c r="L65" s="20"/>
    </row>
    <row r="66" spans="2:12" ht="12.75">
      <c r="B66" s="5"/>
      <c r="C66" s="5"/>
      <c r="D66" s="4"/>
      <c r="E66" s="76"/>
      <c r="F66" s="5"/>
      <c r="G66" s="5"/>
      <c r="H66" s="4"/>
      <c r="I66" s="59"/>
      <c r="J66" s="35"/>
      <c r="K66" s="35"/>
      <c r="L66" s="20"/>
    </row>
    <row r="67" spans="2:12" ht="12.75">
      <c r="B67" s="5"/>
      <c r="C67" s="5"/>
      <c r="D67" s="4"/>
      <c r="E67" s="76"/>
      <c r="F67" s="5"/>
      <c r="G67" s="5"/>
      <c r="H67" s="4"/>
      <c r="I67" s="59"/>
      <c r="J67" s="35"/>
      <c r="K67" s="35"/>
      <c r="L67" s="20"/>
    </row>
    <row r="68" spans="2:12" ht="12.75">
      <c r="B68" s="5"/>
      <c r="C68" s="35"/>
      <c r="D68" s="36"/>
      <c r="E68" s="59"/>
      <c r="F68" s="35"/>
      <c r="G68" s="35"/>
      <c r="H68" s="36"/>
      <c r="I68" s="59"/>
      <c r="J68" s="35"/>
      <c r="K68" s="35"/>
      <c r="L68" s="20"/>
    </row>
    <row r="69" spans="2:12" ht="13.5">
      <c r="B69" s="5"/>
      <c r="C69" s="61"/>
      <c r="D69" s="169"/>
      <c r="E69" s="77"/>
      <c r="F69" s="61"/>
      <c r="G69" s="61"/>
      <c r="H69" s="169"/>
      <c r="I69" s="77"/>
      <c r="J69" s="61"/>
      <c r="K69" s="61"/>
      <c r="L69" s="20"/>
    </row>
    <row r="70" spans="2:12" ht="12.75">
      <c r="B70" s="5"/>
      <c r="C70" s="5"/>
      <c r="D70" s="4"/>
      <c r="E70" s="76"/>
      <c r="F70" s="5"/>
      <c r="G70" s="5"/>
      <c r="H70" s="4"/>
      <c r="I70" s="76"/>
      <c r="J70" s="5"/>
      <c r="K70" s="5"/>
      <c r="L70" s="20"/>
    </row>
    <row r="71" spans="2:12" ht="12.75">
      <c r="B71" s="5"/>
      <c r="C71" s="5"/>
      <c r="D71" s="4"/>
      <c r="E71" s="76"/>
      <c r="F71" s="5"/>
      <c r="G71" s="5"/>
      <c r="H71" s="4"/>
      <c r="I71" s="76"/>
      <c r="J71" s="5"/>
      <c r="K71" s="5"/>
      <c r="L71" s="20"/>
    </row>
    <row r="72" spans="2:12" ht="12.75">
      <c r="B72" s="5"/>
      <c r="C72" s="5"/>
      <c r="D72" s="4"/>
      <c r="E72" s="76"/>
      <c r="F72" s="5"/>
      <c r="G72" s="5"/>
      <c r="H72" s="4"/>
      <c r="I72" s="76"/>
      <c r="J72" s="5"/>
      <c r="K72" s="5"/>
      <c r="L72" s="20"/>
    </row>
  </sheetData>
  <sheetProtection/>
  <printOptions/>
  <pageMargins left="0.54" right="0.5" top="0.65" bottom="0.79" header="0.5" footer="0.5"/>
  <pageSetup horizontalDpi="300" verticalDpi="300" orientation="landscape" paperSize="9" r:id="rId1"/>
  <headerFooter alignWithMargins="0">
    <oddFooter>&amp;CBerkshire County Long Range Prize Meeting 2015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19.8515625" style="148" customWidth="1"/>
    <col min="2" max="2" width="17.140625" style="0" customWidth="1"/>
    <col min="3" max="3" width="7.7109375" style="0" customWidth="1"/>
    <col min="4" max="4" width="7.28125" style="0" customWidth="1"/>
    <col min="6" max="6" width="5.28125" style="82" customWidth="1"/>
    <col min="10" max="10" width="5.28125" style="82" customWidth="1"/>
    <col min="11" max="11" width="10.57421875" style="0" customWidth="1"/>
    <col min="12" max="12" width="10.28125" style="0" customWidth="1"/>
    <col min="14" max="14" width="5.28125" style="82" customWidth="1"/>
    <col min="16" max="16" width="5.28125" style="0" customWidth="1"/>
    <col min="17" max="17" width="11.00390625" style="222" customWidth="1"/>
  </cols>
  <sheetData>
    <row r="1" spans="1:15" ht="12.75">
      <c r="A1" s="147"/>
      <c r="B1" s="8"/>
      <c r="C1" s="53" t="s">
        <v>33</v>
      </c>
      <c r="D1" s="54"/>
      <c r="E1" s="49" t="s">
        <v>18</v>
      </c>
      <c r="F1" s="149"/>
      <c r="G1" s="55" t="s">
        <v>34</v>
      </c>
      <c r="H1" s="46"/>
      <c r="I1" s="49" t="s">
        <v>18</v>
      </c>
      <c r="J1" s="149"/>
      <c r="K1" s="55" t="s">
        <v>58</v>
      </c>
      <c r="L1" s="97"/>
      <c r="M1" s="50" t="s">
        <v>20</v>
      </c>
      <c r="N1" s="151"/>
      <c r="O1" s="14" t="s">
        <v>3</v>
      </c>
    </row>
    <row r="2" spans="1:17" ht="12.75">
      <c r="A2" s="163" t="s">
        <v>1</v>
      </c>
      <c r="B2" s="164" t="s">
        <v>2</v>
      </c>
      <c r="C2" s="165" t="s">
        <v>7</v>
      </c>
      <c r="D2" s="165" t="s">
        <v>7</v>
      </c>
      <c r="E2" s="165" t="s">
        <v>7</v>
      </c>
      <c r="F2" s="166"/>
      <c r="G2" s="165" t="s">
        <v>15</v>
      </c>
      <c r="H2" s="165" t="s">
        <v>15</v>
      </c>
      <c r="I2" s="165" t="s">
        <v>15</v>
      </c>
      <c r="J2" s="166"/>
      <c r="K2" s="165" t="s">
        <v>4</v>
      </c>
      <c r="L2" s="165" t="s">
        <v>5</v>
      </c>
      <c r="M2" s="122" t="s">
        <v>19</v>
      </c>
      <c r="O2" s="167" t="s">
        <v>6</v>
      </c>
      <c r="P2" s="104"/>
      <c r="Q2" s="119" t="s">
        <v>59</v>
      </c>
    </row>
    <row r="3" spans="1:17" ht="12.75">
      <c r="A3" s="212" t="s">
        <v>108</v>
      </c>
      <c r="B3" s="212" t="s">
        <v>68</v>
      </c>
      <c r="C3" s="115">
        <v>194</v>
      </c>
      <c r="D3" s="115">
        <v>198</v>
      </c>
      <c r="E3" s="115">
        <f aca="true" t="shared" si="0" ref="E3:E39">SUM(C3:D3)</f>
        <v>392</v>
      </c>
      <c r="F3" s="115">
        <f aca="true" t="shared" si="1" ref="F3:F39">RANK(E3,$E$3:$E$39)</f>
        <v>2</v>
      </c>
      <c r="G3" s="115">
        <v>196</v>
      </c>
      <c r="H3" s="115">
        <v>193</v>
      </c>
      <c r="I3" s="115">
        <f aca="true" t="shared" si="2" ref="I3:I39">SUM(G3:H3)</f>
        <v>389</v>
      </c>
      <c r="J3" s="115">
        <f aca="true" t="shared" si="3" ref="J3:J39">RANK(I3,$I$3:$I$39)</f>
        <v>1</v>
      </c>
      <c r="K3" s="115">
        <f aca="true" t="shared" si="4" ref="K3:K39">D3</f>
        <v>198</v>
      </c>
      <c r="L3" s="115">
        <f aca="true" t="shared" si="5" ref="L3:L39">H3</f>
        <v>193</v>
      </c>
      <c r="M3" s="115">
        <f aca="true" t="shared" si="6" ref="M3:M39">SUM(K3,L3)</f>
        <v>391</v>
      </c>
      <c r="N3" s="115">
        <f aca="true" t="shared" si="7" ref="N3:N39">RANK(M3,$M$3:$M$39)</f>
        <v>1</v>
      </c>
      <c r="O3" s="115">
        <f aca="true" t="shared" si="8" ref="O3:O39">SUM(E3,I3)</f>
        <v>781</v>
      </c>
      <c r="P3" s="115">
        <f aca="true" t="shared" si="9" ref="P3:P39">RANK(O3,$O$3:$O$39)</f>
        <v>1</v>
      </c>
      <c r="Q3" s="222" t="s">
        <v>104</v>
      </c>
    </row>
    <row r="4" spans="1:16" ht="12.75">
      <c r="A4" s="41" t="s">
        <v>107</v>
      </c>
      <c r="B4" s="41" t="s">
        <v>99</v>
      </c>
      <c r="C4" s="40">
        <v>200</v>
      </c>
      <c r="D4" s="40">
        <v>196</v>
      </c>
      <c r="E4" s="40">
        <f t="shared" si="0"/>
        <v>396</v>
      </c>
      <c r="F4" s="168">
        <f t="shared" si="1"/>
        <v>1</v>
      </c>
      <c r="G4" s="40">
        <v>186</v>
      </c>
      <c r="H4" s="40">
        <v>195</v>
      </c>
      <c r="I4" s="123">
        <f t="shared" si="2"/>
        <v>381</v>
      </c>
      <c r="J4" s="168">
        <f t="shared" si="3"/>
        <v>4</v>
      </c>
      <c r="K4" s="123">
        <f t="shared" si="4"/>
        <v>196</v>
      </c>
      <c r="L4" s="123">
        <f t="shared" si="5"/>
        <v>195</v>
      </c>
      <c r="M4" s="123">
        <f t="shared" si="6"/>
        <v>391</v>
      </c>
      <c r="N4" s="168">
        <f t="shared" si="7"/>
        <v>1</v>
      </c>
      <c r="O4" s="123">
        <f t="shared" si="8"/>
        <v>777</v>
      </c>
      <c r="P4" s="50">
        <f t="shared" si="9"/>
        <v>2</v>
      </c>
    </row>
    <row r="5" spans="1:16" ht="12.75">
      <c r="A5" s="3" t="s">
        <v>69</v>
      </c>
      <c r="B5" s="191" t="s">
        <v>85</v>
      </c>
      <c r="C5" s="40">
        <v>194</v>
      </c>
      <c r="D5" s="40">
        <v>194</v>
      </c>
      <c r="E5" s="40">
        <f t="shared" si="0"/>
        <v>388</v>
      </c>
      <c r="F5" s="168">
        <f t="shared" si="1"/>
        <v>3</v>
      </c>
      <c r="G5" s="40">
        <v>196</v>
      </c>
      <c r="H5" s="40">
        <v>191</v>
      </c>
      <c r="I5" s="40">
        <f t="shared" si="2"/>
        <v>387</v>
      </c>
      <c r="J5" s="168">
        <f t="shared" si="3"/>
        <v>2</v>
      </c>
      <c r="K5" s="40">
        <f t="shared" si="4"/>
        <v>194</v>
      </c>
      <c r="L5" s="40">
        <f t="shared" si="5"/>
        <v>191</v>
      </c>
      <c r="M5" s="40">
        <f t="shared" si="6"/>
        <v>385</v>
      </c>
      <c r="N5" s="168">
        <f t="shared" si="7"/>
        <v>3</v>
      </c>
      <c r="O5" s="40">
        <f t="shared" si="8"/>
        <v>775</v>
      </c>
      <c r="P5" s="50">
        <f t="shared" si="9"/>
        <v>3</v>
      </c>
    </row>
    <row r="6" spans="1:17" ht="12.75">
      <c r="A6" s="41" t="s">
        <v>89</v>
      </c>
      <c r="B6" s="191" t="s">
        <v>85</v>
      </c>
      <c r="C6" s="40">
        <v>187</v>
      </c>
      <c r="D6" s="40">
        <v>191</v>
      </c>
      <c r="E6" s="40">
        <f t="shared" si="0"/>
        <v>378</v>
      </c>
      <c r="F6" s="168">
        <f t="shared" si="1"/>
        <v>15</v>
      </c>
      <c r="G6" s="40">
        <v>193</v>
      </c>
      <c r="H6" s="40">
        <v>192</v>
      </c>
      <c r="I6" s="40">
        <f t="shared" si="2"/>
        <v>385</v>
      </c>
      <c r="J6" s="168">
        <f t="shared" si="3"/>
        <v>3</v>
      </c>
      <c r="K6" s="40">
        <f t="shared" si="4"/>
        <v>191</v>
      </c>
      <c r="L6" s="40">
        <f t="shared" si="5"/>
        <v>192</v>
      </c>
      <c r="M6" s="40">
        <f t="shared" si="6"/>
        <v>383</v>
      </c>
      <c r="N6" s="168">
        <f t="shared" si="7"/>
        <v>6</v>
      </c>
      <c r="O6" s="40">
        <f t="shared" si="8"/>
        <v>763</v>
      </c>
      <c r="P6" s="50">
        <f t="shared" si="9"/>
        <v>4</v>
      </c>
      <c r="Q6" s="13" t="s">
        <v>60</v>
      </c>
    </row>
    <row r="7" spans="1:17" ht="12.75">
      <c r="A7" s="213" t="s">
        <v>90</v>
      </c>
      <c r="B7" s="213" t="s">
        <v>68</v>
      </c>
      <c r="C7" s="214">
        <v>192</v>
      </c>
      <c r="D7" s="214">
        <v>196</v>
      </c>
      <c r="E7" s="214">
        <f t="shared" si="0"/>
        <v>388</v>
      </c>
      <c r="F7" s="111">
        <f t="shared" si="1"/>
        <v>3</v>
      </c>
      <c r="G7" s="214">
        <v>186</v>
      </c>
      <c r="H7" s="214">
        <v>189</v>
      </c>
      <c r="I7" s="214">
        <f t="shared" si="2"/>
        <v>375</v>
      </c>
      <c r="J7" s="111">
        <f t="shared" si="3"/>
        <v>10</v>
      </c>
      <c r="K7" s="214">
        <f t="shared" si="4"/>
        <v>196</v>
      </c>
      <c r="L7" s="214">
        <f t="shared" si="5"/>
        <v>189</v>
      </c>
      <c r="M7" s="214">
        <f t="shared" si="6"/>
        <v>385</v>
      </c>
      <c r="N7" s="111">
        <f t="shared" si="7"/>
        <v>3</v>
      </c>
      <c r="O7" s="214">
        <f t="shared" si="8"/>
        <v>763</v>
      </c>
      <c r="P7" s="111">
        <f t="shared" si="9"/>
        <v>4</v>
      </c>
      <c r="Q7" s="222" t="s">
        <v>104</v>
      </c>
    </row>
    <row r="8" spans="1:16" ht="12.75">
      <c r="A8" s="201" t="s">
        <v>88</v>
      </c>
      <c r="B8" s="201" t="s">
        <v>85</v>
      </c>
      <c r="C8" s="40">
        <v>189</v>
      </c>
      <c r="D8" s="40">
        <v>192</v>
      </c>
      <c r="E8" s="40">
        <f t="shared" si="0"/>
        <v>381</v>
      </c>
      <c r="F8" s="168">
        <f t="shared" si="1"/>
        <v>9</v>
      </c>
      <c r="G8" s="40">
        <v>191</v>
      </c>
      <c r="H8" s="40">
        <v>188</v>
      </c>
      <c r="I8" s="123">
        <f t="shared" si="2"/>
        <v>379</v>
      </c>
      <c r="J8" s="168">
        <f t="shared" si="3"/>
        <v>6</v>
      </c>
      <c r="K8" s="123">
        <f t="shared" si="4"/>
        <v>192</v>
      </c>
      <c r="L8" s="123">
        <f t="shared" si="5"/>
        <v>188</v>
      </c>
      <c r="M8" s="123">
        <f t="shared" si="6"/>
        <v>380</v>
      </c>
      <c r="N8" s="168">
        <f t="shared" si="7"/>
        <v>11</v>
      </c>
      <c r="O8" s="123">
        <f t="shared" si="8"/>
        <v>760</v>
      </c>
      <c r="P8" s="50">
        <f t="shared" si="9"/>
        <v>6</v>
      </c>
    </row>
    <row r="9" spans="1:16" ht="12.75">
      <c r="A9" s="202" t="s">
        <v>76</v>
      </c>
      <c r="B9" s="202" t="s">
        <v>77</v>
      </c>
      <c r="C9" s="44">
        <v>185</v>
      </c>
      <c r="D9" s="44">
        <v>192</v>
      </c>
      <c r="E9" s="40">
        <f t="shared" si="0"/>
        <v>377</v>
      </c>
      <c r="F9" s="168">
        <f t="shared" si="1"/>
        <v>17</v>
      </c>
      <c r="G9" s="44">
        <v>191</v>
      </c>
      <c r="H9" s="44">
        <v>190</v>
      </c>
      <c r="I9" s="40">
        <f t="shared" si="2"/>
        <v>381</v>
      </c>
      <c r="J9" s="168">
        <f t="shared" si="3"/>
        <v>4</v>
      </c>
      <c r="K9" s="40">
        <f t="shared" si="4"/>
        <v>192</v>
      </c>
      <c r="L9" s="40">
        <f t="shared" si="5"/>
        <v>190</v>
      </c>
      <c r="M9" s="40">
        <f t="shared" si="6"/>
        <v>382</v>
      </c>
      <c r="N9" s="168">
        <f t="shared" si="7"/>
        <v>7</v>
      </c>
      <c r="O9" s="40">
        <f t="shared" si="8"/>
        <v>758</v>
      </c>
      <c r="P9" s="50">
        <f t="shared" si="9"/>
        <v>7</v>
      </c>
    </row>
    <row r="10" spans="1:16" ht="12.75">
      <c r="A10" s="201" t="s">
        <v>109</v>
      </c>
      <c r="B10" s="201" t="s">
        <v>95</v>
      </c>
      <c r="C10" s="40">
        <v>189</v>
      </c>
      <c r="D10" s="40">
        <v>192</v>
      </c>
      <c r="E10" s="40">
        <f t="shared" si="0"/>
        <v>381</v>
      </c>
      <c r="F10" s="168">
        <f t="shared" si="1"/>
        <v>9</v>
      </c>
      <c r="G10" s="40">
        <v>188</v>
      </c>
      <c r="H10" s="40">
        <v>189</v>
      </c>
      <c r="I10" s="40">
        <f t="shared" si="2"/>
        <v>377</v>
      </c>
      <c r="J10" s="168">
        <f t="shared" si="3"/>
        <v>7</v>
      </c>
      <c r="K10" s="40">
        <f t="shared" si="4"/>
        <v>192</v>
      </c>
      <c r="L10" s="40">
        <f t="shared" si="5"/>
        <v>189</v>
      </c>
      <c r="M10" s="40">
        <f t="shared" si="6"/>
        <v>381</v>
      </c>
      <c r="N10" s="168">
        <f t="shared" si="7"/>
        <v>10</v>
      </c>
      <c r="O10" s="40">
        <f t="shared" si="8"/>
        <v>758</v>
      </c>
      <c r="P10" s="50">
        <f t="shared" si="9"/>
        <v>7</v>
      </c>
    </row>
    <row r="11" spans="1:16" ht="12.75">
      <c r="A11" s="206" t="s">
        <v>87</v>
      </c>
      <c r="B11" s="204" t="s">
        <v>85</v>
      </c>
      <c r="C11" s="40">
        <v>192</v>
      </c>
      <c r="D11" s="40">
        <v>194</v>
      </c>
      <c r="E11" s="40">
        <f t="shared" si="0"/>
        <v>386</v>
      </c>
      <c r="F11" s="168">
        <f t="shared" si="1"/>
        <v>7</v>
      </c>
      <c r="G11" s="40">
        <v>180</v>
      </c>
      <c r="H11" s="40">
        <v>190</v>
      </c>
      <c r="I11" s="40">
        <f t="shared" si="2"/>
        <v>370</v>
      </c>
      <c r="J11" s="168">
        <f t="shared" si="3"/>
        <v>17</v>
      </c>
      <c r="K11" s="40">
        <f t="shared" si="4"/>
        <v>194</v>
      </c>
      <c r="L11" s="40">
        <f t="shared" si="5"/>
        <v>190</v>
      </c>
      <c r="M11" s="40">
        <f t="shared" si="6"/>
        <v>384</v>
      </c>
      <c r="N11" s="168">
        <f t="shared" si="7"/>
        <v>5</v>
      </c>
      <c r="O11" s="40">
        <f t="shared" si="8"/>
        <v>756</v>
      </c>
      <c r="P11" s="50">
        <f t="shared" si="9"/>
        <v>9</v>
      </c>
    </row>
    <row r="12" spans="1:16" ht="12.75">
      <c r="A12" s="96" t="s">
        <v>97</v>
      </c>
      <c r="B12" s="173" t="s">
        <v>102</v>
      </c>
      <c r="C12" s="152">
        <v>189</v>
      </c>
      <c r="D12" s="40">
        <v>192</v>
      </c>
      <c r="E12" s="40">
        <f t="shared" si="0"/>
        <v>381</v>
      </c>
      <c r="F12" s="168">
        <f t="shared" si="1"/>
        <v>9</v>
      </c>
      <c r="G12" s="40">
        <v>185</v>
      </c>
      <c r="H12" s="40">
        <v>190</v>
      </c>
      <c r="I12" s="40">
        <f t="shared" si="2"/>
        <v>375</v>
      </c>
      <c r="J12" s="168">
        <f t="shared" si="3"/>
        <v>10</v>
      </c>
      <c r="K12" s="40">
        <f t="shared" si="4"/>
        <v>192</v>
      </c>
      <c r="L12" s="40">
        <f t="shared" si="5"/>
        <v>190</v>
      </c>
      <c r="M12" s="40">
        <f t="shared" si="6"/>
        <v>382</v>
      </c>
      <c r="N12" s="168">
        <f t="shared" si="7"/>
        <v>7</v>
      </c>
      <c r="O12" s="40">
        <f t="shared" si="8"/>
        <v>756</v>
      </c>
      <c r="P12" s="50">
        <f t="shared" si="9"/>
        <v>9</v>
      </c>
    </row>
    <row r="13" spans="1:17" ht="12.75">
      <c r="A13" s="201" t="s">
        <v>67</v>
      </c>
      <c r="B13" s="201" t="s">
        <v>68</v>
      </c>
      <c r="C13" s="123">
        <v>194</v>
      </c>
      <c r="D13" s="123">
        <v>185</v>
      </c>
      <c r="E13" s="40">
        <f t="shared" si="0"/>
        <v>379</v>
      </c>
      <c r="F13" s="168">
        <f t="shared" si="1"/>
        <v>13</v>
      </c>
      <c r="G13" s="123">
        <v>187</v>
      </c>
      <c r="H13" s="123">
        <v>190</v>
      </c>
      <c r="I13" s="40">
        <f t="shared" si="2"/>
        <v>377</v>
      </c>
      <c r="J13" s="168">
        <f t="shared" si="3"/>
        <v>7</v>
      </c>
      <c r="K13" s="40">
        <f t="shared" si="4"/>
        <v>185</v>
      </c>
      <c r="L13" s="40">
        <f t="shared" si="5"/>
        <v>190</v>
      </c>
      <c r="M13" s="40">
        <f t="shared" si="6"/>
        <v>375</v>
      </c>
      <c r="N13" s="168">
        <f t="shared" si="7"/>
        <v>16</v>
      </c>
      <c r="O13" s="40">
        <f t="shared" si="8"/>
        <v>756</v>
      </c>
      <c r="P13" s="50">
        <f t="shared" si="9"/>
        <v>9</v>
      </c>
      <c r="Q13" s="13" t="s">
        <v>61</v>
      </c>
    </row>
    <row r="14" spans="1:17" ht="12.75">
      <c r="A14" s="215" t="s">
        <v>93</v>
      </c>
      <c r="B14" s="211" t="s">
        <v>71</v>
      </c>
      <c r="C14" s="216">
        <v>195</v>
      </c>
      <c r="D14" s="217">
        <v>193</v>
      </c>
      <c r="E14" s="217">
        <f t="shared" si="0"/>
        <v>388</v>
      </c>
      <c r="F14" s="92">
        <f t="shared" si="1"/>
        <v>3</v>
      </c>
      <c r="G14" s="217">
        <v>184</v>
      </c>
      <c r="H14" s="217">
        <v>184</v>
      </c>
      <c r="I14" s="217">
        <f t="shared" si="2"/>
        <v>368</v>
      </c>
      <c r="J14" s="92">
        <f t="shared" si="3"/>
        <v>20</v>
      </c>
      <c r="K14" s="217">
        <f t="shared" si="4"/>
        <v>193</v>
      </c>
      <c r="L14" s="217">
        <f t="shared" si="5"/>
        <v>184</v>
      </c>
      <c r="M14" s="217">
        <f t="shared" si="6"/>
        <v>377</v>
      </c>
      <c r="N14" s="92">
        <f t="shared" si="7"/>
        <v>15</v>
      </c>
      <c r="O14" s="217">
        <f t="shared" si="8"/>
        <v>756</v>
      </c>
      <c r="P14" s="92">
        <f t="shared" si="9"/>
        <v>9</v>
      </c>
      <c r="Q14" s="222" t="s">
        <v>104</v>
      </c>
    </row>
    <row r="15" spans="1:16" ht="12.75">
      <c r="A15" s="202" t="s">
        <v>86</v>
      </c>
      <c r="B15" s="201" t="s">
        <v>85</v>
      </c>
      <c r="C15" s="153">
        <v>193</v>
      </c>
      <c r="D15" s="123">
        <v>194</v>
      </c>
      <c r="E15" s="40">
        <f t="shared" si="0"/>
        <v>387</v>
      </c>
      <c r="F15" s="168">
        <f t="shared" si="1"/>
        <v>6</v>
      </c>
      <c r="G15" s="123">
        <v>180</v>
      </c>
      <c r="H15" s="123">
        <v>188</v>
      </c>
      <c r="I15" s="40">
        <f t="shared" si="2"/>
        <v>368</v>
      </c>
      <c r="J15" s="168">
        <f t="shared" si="3"/>
        <v>20</v>
      </c>
      <c r="K15" s="40">
        <f t="shared" si="4"/>
        <v>194</v>
      </c>
      <c r="L15" s="40">
        <f t="shared" si="5"/>
        <v>188</v>
      </c>
      <c r="M15" s="40">
        <f t="shared" si="6"/>
        <v>382</v>
      </c>
      <c r="N15" s="168">
        <f t="shared" si="7"/>
        <v>7</v>
      </c>
      <c r="O15" s="40">
        <f t="shared" si="8"/>
        <v>755</v>
      </c>
      <c r="P15" s="50">
        <f t="shared" si="9"/>
        <v>13</v>
      </c>
    </row>
    <row r="16" spans="1:16" ht="12.75">
      <c r="A16" s="201" t="s">
        <v>110</v>
      </c>
      <c r="B16" s="201" t="s">
        <v>96</v>
      </c>
      <c r="C16" s="152">
        <v>188</v>
      </c>
      <c r="D16" s="40">
        <v>190</v>
      </c>
      <c r="E16" s="40">
        <f t="shared" si="0"/>
        <v>378</v>
      </c>
      <c r="F16" s="168">
        <f t="shared" si="1"/>
        <v>15</v>
      </c>
      <c r="G16" s="40">
        <v>184</v>
      </c>
      <c r="H16" s="40">
        <v>190</v>
      </c>
      <c r="I16" s="40">
        <f t="shared" si="2"/>
        <v>374</v>
      </c>
      <c r="J16" s="168">
        <f t="shared" si="3"/>
        <v>12</v>
      </c>
      <c r="K16" s="40">
        <f t="shared" si="4"/>
        <v>190</v>
      </c>
      <c r="L16" s="40">
        <f t="shared" si="5"/>
        <v>190</v>
      </c>
      <c r="M16" s="40">
        <f t="shared" si="6"/>
        <v>380</v>
      </c>
      <c r="N16" s="168">
        <f t="shared" si="7"/>
        <v>11</v>
      </c>
      <c r="O16" s="40">
        <f t="shared" si="8"/>
        <v>752</v>
      </c>
      <c r="P16" s="50">
        <f t="shared" si="9"/>
        <v>14</v>
      </c>
    </row>
    <row r="17" spans="1:16" ht="12.75">
      <c r="A17" s="201" t="s">
        <v>114</v>
      </c>
      <c r="B17" s="201" t="s">
        <v>68</v>
      </c>
      <c r="C17" s="152">
        <v>188</v>
      </c>
      <c r="D17" s="40">
        <v>192</v>
      </c>
      <c r="E17" s="40">
        <f t="shared" si="0"/>
        <v>380</v>
      </c>
      <c r="F17" s="168">
        <f t="shared" si="1"/>
        <v>12</v>
      </c>
      <c r="G17" s="40">
        <v>183</v>
      </c>
      <c r="H17" s="40">
        <v>188</v>
      </c>
      <c r="I17" s="40">
        <f t="shared" si="2"/>
        <v>371</v>
      </c>
      <c r="J17" s="168">
        <f t="shared" si="3"/>
        <v>14</v>
      </c>
      <c r="K17" s="40">
        <f t="shared" si="4"/>
        <v>192</v>
      </c>
      <c r="L17" s="40">
        <f t="shared" si="5"/>
        <v>188</v>
      </c>
      <c r="M17" s="40">
        <f t="shared" si="6"/>
        <v>380</v>
      </c>
      <c r="N17" s="168">
        <f t="shared" si="7"/>
        <v>11</v>
      </c>
      <c r="O17" s="40">
        <f t="shared" si="8"/>
        <v>751</v>
      </c>
      <c r="P17" s="50">
        <f t="shared" si="9"/>
        <v>15</v>
      </c>
    </row>
    <row r="18" spans="1:16" ht="12.75">
      <c r="A18" s="41" t="s">
        <v>84</v>
      </c>
      <c r="B18" s="3" t="s">
        <v>85</v>
      </c>
      <c r="C18" s="40">
        <v>192</v>
      </c>
      <c r="D18" s="40">
        <v>190</v>
      </c>
      <c r="E18" s="40">
        <f t="shared" si="0"/>
        <v>382</v>
      </c>
      <c r="F18" s="168">
        <f t="shared" si="1"/>
        <v>8</v>
      </c>
      <c r="G18" s="40">
        <v>178</v>
      </c>
      <c r="H18" s="40">
        <v>189</v>
      </c>
      <c r="I18" s="40">
        <f t="shared" si="2"/>
        <v>367</v>
      </c>
      <c r="J18" s="168">
        <f t="shared" si="3"/>
        <v>22</v>
      </c>
      <c r="K18" s="40">
        <f t="shared" si="4"/>
        <v>190</v>
      </c>
      <c r="L18" s="40">
        <f t="shared" si="5"/>
        <v>189</v>
      </c>
      <c r="M18" s="40">
        <f t="shared" si="6"/>
        <v>379</v>
      </c>
      <c r="N18" s="168">
        <f t="shared" si="7"/>
        <v>14</v>
      </c>
      <c r="O18" s="40">
        <f t="shared" si="8"/>
        <v>749</v>
      </c>
      <c r="P18" s="50">
        <f t="shared" si="9"/>
        <v>16</v>
      </c>
    </row>
    <row r="19" spans="1:16" ht="12.75">
      <c r="A19" s="96" t="s">
        <v>117</v>
      </c>
      <c r="B19" s="41" t="s">
        <v>96</v>
      </c>
      <c r="C19" s="149">
        <v>187</v>
      </c>
      <c r="D19" s="123">
        <v>186</v>
      </c>
      <c r="E19" s="40">
        <f t="shared" si="0"/>
        <v>373</v>
      </c>
      <c r="F19" s="168">
        <f t="shared" si="1"/>
        <v>20</v>
      </c>
      <c r="G19" s="123">
        <v>188</v>
      </c>
      <c r="H19" s="123">
        <v>184</v>
      </c>
      <c r="I19" s="40">
        <f t="shared" si="2"/>
        <v>372</v>
      </c>
      <c r="J19" s="168">
        <f t="shared" si="3"/>
        <v>13</v>
      </c>
      <c r="K19" s="40">
        <f t="shared" si="4"/>
        <v>186</v>
      </c>
      <c r="L19" s="40">
        <f t="shared" si="5"/>
        <v>184</v>
      </c>
      <c r="M19" s="40">
        <f t="shared" si="6"/>
        <v>370</v>
      </c>
      <c r="N19" s="168">
        <f t="shared" si="7"/>
        <v>23</v>
      </c>
      <c r="O19" s="40">
        <f t="shared" si="8"/>
        <v>745</v>
      </c>
      <c r="P19" s="50">
        <f t="shared" si="9"/>
        <v>17</v>
      </c>
    </row>
    <row r="20" spans="1:16" ht="12.75">
      <c r="A20" s="201" t="s">
        <v>112</v>
      </c>
      <c r="B20" s="201" t="s">
        <v>85</v>
      </c>
      <c r="C20" s="40">
        <v>176</v>
      </c>
      <c r="D20" s="40">
        <v>189</v>
      </c>
      <c r="E20" s="40">
        <f t="shared" si="0"/>
        <v>365</v>
      </c>
      <c r="F20" s="168">
        <f t="shared" si="1"/>
        <v>23</v>
      </c>
      <c r="G20" s="40">
        <v>190</v>
      </c>
      <c r="H20" s="152">
        <v>186</v>
      </c>
      <c r="I20" s="40">
        <f t="shared" si="2"/>
        <v>376</v>
      </c>
      <c r="J20" s="168">
        <f t="shared" si="3"/>
        <v>9</v>
      </c>
      <c r="K20" s="40">
        <f t="shared" si="4"/>
        <v>189</v>
      </c>
      <c r="L20" s="40">
        <f t="shared" si="5"/>
        <v>186</v>
      </c>
      <c r="M20" s="40">
        <f t="shared" si="6"/>
        <v>375</v>
      </c>
      <c r="N20" s="168">
        <f t="shared" si="7"/>
        <v>16</v>
      </c>
      <c r="O20" s="40">
        <f t="shared" si="8"/>
        <v>741</v>
      </c>
      <c r="P20" s="50">
        <f t="shared" si="9"/>
        <v>18</v>
      </c>
    </row>
    <row r="21" spans="1:16" ht="12.75">
      <c r="A21" s="201" t="s">
        <v>113</v>
      </c>
      <c r="B21" s="201" t="s">
        <v>92</v>
      </c>
      <c r="C21" s="152">
        <v>188</v>
      </c>
      <c r="D21" s="40">
        <v>187</v>
      </c>
      <c r="E21" s="40">
        <f t="shared" si="0"/>
        <v>375</v>
      </c>
      <c r="F21" s="168">
        <f t="shared" si="1"/>
        <v>18</v>
      </c>
      <c r="G21" s="40">
        <v>181</v>
      </c>
      <c r="H21" s="152">
        <v>185</v>
      </c>
      <c r="I21" s="40">
        <f t="shared" si="2"/>
        <v>366</v>
      </c>
      <c r="J21" s="168">
        <f t="shared" si="3"/>
        <v>23</v>
      </c>
      <c r="K21" s="40">
        <f t="shared" si="4"/>
        <v>187</v>
      </c>
      <c r="L21" s="40">
        <f t="shared" si="5"/>
        <v>185</v>
      </c>
      <c r="M21" s="40">
        <f t="shared" si="6"/>
        <v>372</v>
      </c>
      <c r="N21" s="168">
        <f t="shared" si="7"/>
        <v>20</v>
      </c>
      <c r="O21" s="40">
        <f t="shared" si="8"/>
        <v>741</v>
      </c>
      <c r="P21" s="50">
        <f t="shared" si="9"/>
        <v>18</v>
      </c>
    </row>
    <row r="22" spans="1:16" ht="12.75">
      <c r="A22" s="96" t="s">
        <v>105</v>
      </c>
      <c r="B22" s="41" t="s">
        <v>96</v>
      </c>
      <c r="C22" s="152">
        <v>188</v>
      </c>
      <c r="D22" s="40">
        <v>183</v>
      </c>
      <c r="E22" s="40">
        <f t="shared" si="0"/>
        <v>371</v>
      </c>
      <c r="F22" s="168">
        <f t="shared" si="1"/>
        <v>21</v>
      </c>
      <c r="G22" s="40">
        <v>190</v>
      </c>
      <c r="H22" s="152">
        <v>180</v>
      </c>
      <c r="I22" s="123">
        <f t="shared" si="2"/>
        <v>370</v>
      </c>
      <c r="J22" s="168">
        <f t="shared" si="3"/>
        <v>17</v>
      </c>
      <c r="K22" s="123">
        <f t="shared" si="4"/>
        <v>183</v>
      </c>
      <c r="L22" s="123">
        <f t="shared" si="5"/>
        <v>180</v>
      </c>
      <c r="M22" s="123">
        <f t="shared" si="6"/>
        <v>363</v>
      </c>
      <c r="N22" s="168">
        <f t="shared" si="7"/>
        <v>27</v>
      </c>
      <c r="O22" s="123">
        <f t="shared" si="8"/>
        <v>741</v>
      </c>
      <c r="P22" s="50">
        <f t="shared" si="9"/>
        <v>18</v>
      </c>
    </row>
    <row r="23" spans="1:16" ht="12.75">
      <c r="A23" s="201" t="s">
        <v>111</v>
      </c>
      <c r="B23" s="201" t="s">
        <v>96</v>
      </c>
      <c r="C23" s="152">
        <v>183</v>
      </c>
      <c r="D23" s="40">
        <v>188</v>
      </c>
      <c r="E23" s="40">
        <f t="shared" si="0"/>
        <v>371</v>
      </c>
      <c r="F23" s="168">
        <f t="shared" si="1"/>
        <v>21</v>
      </c>
      <c r="G23" s="40">
        <v>184</v>
      </c>
      <c r="H23" s="152">
        <v>185</v>
      </c>
      <c r="I23" s="40">
        <f t="shared" si="2"/>
        <v>369</v>
      </c>
      <c r="J23" s="168">
        <f t="shared" si="3"/>
        <v>19</v>
      </c>
      <c r="K23" s="40">
        <f t="shared" si="4"/>
        <v>188</v>
      </c>
      <c r="L23" s="40">
        <f t="shared" si="5"/>
        <v>185</v>
      </c>
      <c r="M23" s="40">
        <f t="shared" si="6"/>
        <v>373</v>
      </c>
      <c r="N23" s="168">
        <f t="shared" si="7"/>
        <v>19</v>
      </c>
      <c r="O23" s="40">
        <f t="shared" si="8"/>
        <v>740</v>
      </c>
      <c r="P23" s="50">
        <f t="shared" si="9"/>
        <v>21</v>
      </c>
    </row>
    <row r="24" spans="1:16" ht="12.75">
      <c r="A24" s="96" t="s">
        <v>91</v>
      </c>
      <c r="B24" s="41" t="s">
        <v>92</v>
      </c>
      <c r="C24" s="123">
        <v>182</v>
      </c>
      <c r="D24" s="40">
        <v>183</v>
      </c>
      <c r="E24" s="40">
        <f t="shared" si="0"/>
        <v>365</v>
      </c>
      <c r="F24" s="168">
        <f t="shared" si="1"/>
        <v>23</v>
      </c>
      <c r="G24" s="40">
        <v>182</v>
      </c>
      <c r="H24" s="40">
        <v>189</v>
      </c>
      <c r="I24" s="40">
        <f t="shared" si="2"/>
        <v>371</v>
      </c>
      <c r="J24" s="168">
        <f t="shared" si="3"/>
        <v>14</v>
      </c>
      <c r="K24" s="40">
        <f t="shared" si="4"/>
        <v>183</v>
      </c>
      <c r="L24" s="40">
        <f t="shared" si="5"/>
        <v>189</v>
      </c>
      <c r="M24" s="40">
        <f t="shared" si="6"/>
        <v>372</v>
      </c>
      <c r="N24" s="168">
        <f t="shared" si="7"/>
        <v>20</v>
      </c>
      <c r="O24" s="40">
        <f t="shared" si="8"/>
        <v>736</v>
      </c>
      <c r="P24" s="50">
        <f t="shared" si="9"/>
        <v>22</v>
      </c>
    </row>
    <row r="25" spans="1:16" ht="12.75">
      <c r="A25" s="201" t="s">
        <v>120</v>
      </c>
      <c r="B25" s="201" t="s">
        <v>85</v>
      </c>
      <c r="C25" s="40">
        <v>185</v>
      </c>
      <c r="D25" s="40">
        <v>189</v>
      </c>
      <c r="E25" s="40">
        <f t="shared" si="0"/>
        <v>374</v>
      </c>
      <c r="F25" s="168">
        <f t="shared" si="1"/>
        <v>19</v>
      </c>
      <c r="G25" s="40">
        <v>177</v>
      </c>
      <c r="H25" s="40">
        <v>185</v>
      </c>
      <c r="I25" s="40">
        <f t="shared" si="2"/>
        <v>362</v>
      </c>
      <c r="J25" s="168">
        <f t="shared" si="3"/>
        <v>25</v>
      </c>
      <c r="K25" s="40">
        <f t="shared" si="4"/>
        <v>189</v>
      </c>
      <c r="L25" s="40">
        <f t="shared" si="5"/>
        <v>185</v>
      </c>
      <c r="M25" s="40">
        <f t="shared" si="6"/>
        <v>374</v>
      </c>
      <c r="N25" s="168">
        <f t="shared" si="7"/>
        <v>18</v>
      </c>
      <c r="O25" s="40">
        <f t="shared" si="8"/>
        <v>736</v>
      </c>
      <c r="P25" s="50">
        <f t="shared" si="9"/>
        <v>22</v>
      </c>
    </row>
    <row r="26" spans="1:17" ht="12.75">
      <c r="A26" s="96" t="s">
        <v>78</v>
      </c>
      <c r="B26" s="41" t="s">
        <v>71</v>
      </c>
      <c r="C26" s="123">
        <v>189</v>
      </c>
      <c r="D26" s="123">
        <v>190</v>
      </c>
      <c r="E26" s="40">
        <f t="shared" si="0"/>
        <v>379</v>
      </c>
      <c r="F26" s="168">
        <f t="shared" si="1"/>
        <v>13</v>
      </c>
      <c r="G26" s="123">
        <v>183</v>
      </c>
      <c r="H26" s="123">
        <v>174</v>
      </c>
      <c r="I26" s="40">
        <f t="shared" si="2"/>
        <v>357</v>
      </c>
      <c r="J26" s="168">
        <f t="shared" si="3"/>
        <v>26</v>
      </c>
      <c r="K26" s="40">
        <f t="shared" si="4"/>
        <v>190</v>
      </c>
      <c r="L26" s="40">
        <f t="shared" si="5"/>
        <v>174</v>
      </c>
      <c r="M26" s="40">
        <f t="shared" si="6"/>
        <v>364</v>
      </c>
      <c r="N26" s="168">
        <f t="shared" si="7"/>
        <v>26</v>
      </c>
      <c r="O26" s="40">
        <f t="shared" si="8"/>
        <v>736</v>
      </c>
      <c r="P26" s="50">
        <f t="shared" si="9"/>
        <v>22</v>
      </c>
      <c r="Q26" s="13" t="s">
        <v>62</v>
      </c>
    </row>
    <row r="27" spans="1:17" ht="12.75">
      <c r="A27" s="218" t="s">
        <v>118</v>
      </c>
      <c r="B27" s="219" t="s">
        <v>96</v>
      </c>
      <c r="C27" s="220">
        <v>176</v>
      </c>
      <c r="D27" s="220">
        <v>182</v>
      </c>
      <c r="E27" s="221">
        <f t="shared" si="0"/>
        <v>358</v>
      </c>
      <c r="F27" s="113">
        <f t="shared" si="1"/>
        <v>27</v>
      </c>
      <c r="G27" s="220">
        <v>181</v>
      </c>
      <c r="H27" s="220">
        <v>190</v>
      </c>
      <c r="I27" s="221">
        <f t="shared" si="2"/>
        <v>371</v>
      </c>
      <c r="J27" s="113">
        <f t="shared" si="3"/>
        <v>14</v>
      </c>
      <c r="K27" s="221">
        <f t="shared" si="4"/>
        <v>182</v>
      </c>
      <c r="L27" s="221">
        <f t="shared" si="5"/>
        <v>190</v>
      </c>
      <c r="M27" s="221">
        <f t="shared" si="6"/>
        <v>372</v>
      </c>
      <c r="N27" s="113">
        <f t="shared" si="7"/>
        <v>20</v>
      </c>
      <c r="O27" s="221">
        <f t="shared" si="8"/>
        <v>729</v>
      </c>
      <c r="P27" s="113">
        <f t="shared" si="9"/>
        <v>25</v>
      </c>
      <c r="Q27" s="222" t="s">
        <v>104</v>
      </c>
    </row>
    <row r="28" spans="1:16" ht="12.75">
      <c r="A28" s="96" t="s">
        <v>116</v>
      </c>
      <c r="B28" s="96" t="s">
        <v>85</v>
      </c>
      <c r="C28" s="123">
        <v>180</v>
      </c>
      <c r="D28" s="123">
        <v>180</v>
      </c>
      <c r="E28" s="40">
        <f t="shared" si="0"/>
        <v>360</v>
      </c>
      <c r="F28" s="168">
        <f t="shared" si="1"/>
        <v>26</v>
      </c>
      <c r="G28" s="123">
        <v>180</v>
      </c>
      <c r="H28" s="123">
        <v>185</v>
      </c>
      <c r="I28" s="40">
        <f t="shared" si="2"/>
        <v>365</v>
      </c>
      <c r="J28" s="168">
        <f t="shared" si="3"/>
        <v>24</v>
      </c>
      <c r="K28" s="40">
        <f t="shared" si="4"/>
        <v>180</v>
      </c>
      <c r="L28" s="40">
        <f t="shared" si="5"/>
        <v>185</v>
      </c>
      <c r="M28" s="40">
        <f t="shared" si="6"/>
        <v>365</v>
      </c>
      <c r="N28" s="168">
        <f t="shared" si="7"/>
        <v>25</v>
      </c>
      <c r="O28" s="40">
        <f t="shared" si="8"/>
        <v>725</v>
      </c>
      <c r="P28" s="50">
        <f t="shared" si="9"/>
        <v>26</v>
      </c>
    </row>
    <row r="29" spans="1:16" ht="12.75">
      <c r="A29" s="41" t="s">
        <v>82</v>
      </c>
      <c r="B29" s="41" t="s">
        <v>71</v>
      </c>
      <c r="C29" s="123">
        <v>177</v>
      </c>
      <c r="D29" s="123">
        <v>186</v>
      </c>
      <c r="E29" s="40">
        <f t="shared" si="0"/>
        <v>363</v>
      </c>
      <c r="F29" s="168">
        <f t="shared" si="1"/>
        <v>25</v>
      </c>
      <c r="G29" s="123">
        <v>177</v>
      </c>
      <c r="H29" s="123">
        <v>180</v>
      </c>
      <c r="I29" s="40">
        <f t="shared" si="2"/>
        <v>357</v>
      </c>
      <c r="J29" s="168">
        <f t="shared" si="3"/>
        <v>26</v>
      </c>
      <c r="K29" s="40">
        <f t="shared" si="4"/>
        <v>186</v>
      </c>
      <c r="L29" s="40">
        <f t="shared" si="5"/>
        <v>180</v>
      </c>
      <c r="M29" s="40">
        <f t="shared" si="6"/>
        <v>366</v>
      </c>
      <c r="N29" s="168">
        <f t="shared" si="7"/>
        <v>24</v>
      </c>
      <c r="O29" s="40">
        <f t="shared" si="8"/>
        <v>720</v>
      </c>
      <c r="P29" s="50">
        <f t="shared" si="9"/>
        <v>27</v>
      </c>
    </row>
    <row r="30" spans="1:16" ht="12.75">
      <c r="A30" s="41" t="s">
        <v>115</v>
      </c>
      <c r="B30" s="41" t="s">
        <v>95</v>
      </c>
      <c r="C30" s="123">
        <v>174</v>
      </c>
      <c r="D30" s="123">
        <v>182</v>
      </c>
      <c r="E30" s="40">
        <f t="shared" si="0"/>
        <v>356</v>
      </c>
      <c r="F30" s="168">
        <f t="shared" si="1"/>
        <v>28</v>
      </c>
      <c r="G30" s="123">
        <v>181</v>
      </c>
      <c r="H30" s="123">
        <v>165</v>
      </c>
      <c r="I30" s="40">
        <f t="shared" si="2"/>
        <v>346</v>
      </c>
      <c r="J30" s="168">
        <f t="shared" si="3"/>
        <v>28</v>
      </c>
      <c r="K30" s="40">
        <f t="shared" si="4"/>
        <v>182</v>
      </c>
      <c r="L30" s="40">
        <f t="shared" si="5"/>
        <v>165</v>
      </c>
      <c r="M30" s="40">
        <f t="shared" si="6"/>
        <v>347</v>
      </c>
      <c r="N30" s="168">
        <f t="shared" si="7"/>
        <v>29</v>
      </c>
      <c r="O30" s="40">
        <f t="shared" si="8"/>
        <v>702</v>
      </c>
      <c r="P30" s="50">
        <f t="shared" si="9"/>
        <v>28</v>
      </c>
    </row>
    <row r="31" spans="1:16" ht="12.75">
      <c r="A31" s="41" t="s">
        <v>73</v>
      </c>
      <c r="B31" s="96" t="s">
        <v>83</v>
      </c>
      <c r="C31" s="40">
        <v>177</v>
      </c>
      <c r="D31" s="40">
        <v>178</v>
      </c>
      <c r="E31" s="40">
        <f t="shared" si="0"/>
        <v>355</v>
      </c>
      <c r="F31" s="168">
        <f t="shared" si="1"/>
        <v>29</v>
      </c>
      <c r="G31" s="40">
        <v>173</v>
      </c>
      <c r="H31" s="40">
        <v>167</v>
      </c>
      <c r="I31" s="40">
        <f t="shared" si="2"/>
        <v>340</v>
      </c>
      <c r="J31" s="168">
        <f t="shared" si="3"/>
        <v>31</v>
      </c>
      <c r="K31" s="40">
        <f t="shared" si="4"/>
        <v>178</v>
      </c>
      <c r="L31" s="40">
        <f t="shared" si="5"/>
        <v>167</v>
      </c>
      <c r="M31" s="40">
        <f t="shared" si="6"/>
        <v>345</v>
      </c>
      <c r="N31" s="168">
        <f t="shared" si="7"/>
        <v>30</v>
      </c>
      <c r="O31" s="40">
        <f t="shared" si="8"/>
        <v>695</v>
      </c>
      <c r="P31" s="50">
        <f t="shared" si="9"/>
        <v>29</v>
      </c>
    </row>
    <row r="32" spans="1:16" ht="12.75">
      <c r="A32" s="96" t="s">
        <v>70</v>
      </c>
      <c r="B32" s="96" t="s">
        <v>71</v>
      </c>
      <c r="C32" s="40">
        <v>157</v>
      </c>
      <c r="D32" s="40">
        <v>178</v>
      </c>
      <c r="E32" s="40">
        <f t="shared" si="0"/>
        <v>335</v>
      </c>
      <c r="F32" s="168">
        <f t="shared" si="1"/>
        <v>32</v>
      </c>
      <c r="G32" s="40">
        <v>166</v>
      </c>
      <c r="H32" s="40">
        <v>178</v>
      </c>
      <c r="I32" s="40">
        <f t="shared" si="2"/>
        <v>344</v>
      </c>
      <c r="J32" s="168">
        <f t="shared" si="3"/>
        <v>29</v>
      </c>
      <c r="K32" s="40">
        <f t="shared" si="4"/>
        <v>178</v>
      </c>
      <c r="L32" s="40">
        <f t="shared" si="5"/>
        <v>178</v>
      </c>
      <c r="M32" s="40">
        <f t="shared" si="6"/>
        <v>356</v>
      </c>
      <c r="N32" s="168">
        <f t="shared" si="7"/>
        <v>28</v>
      </c>
      <c r="O32" s="40">
        <f t="shared" si="8"/>
        <v>679</v>
      </c>
      <c r="P32" s="50">
        <f t="shared" si="9"/>
        <v>30</v>
      </c>
    </row>
    <row r="33" spans="1:16" ht="12.75">
      <c r="A33" s="3" t="s">
        <v>72</v>
      </c>
      <c r="B33" s="96" t="s">
        <v>83</v>
      </c>
      <c r="C33" s="123">
        <v>160</v>
      </c>
      <c r="D33" s="123">
        <v>171</v>
      </c>
      <c r="E33" s="40">
        <f t="shared" si="0"/>
        <v>331</v>
      </c>
      <c r="F33" s="168">
        <f t="shared" si="1"/>
        <v>33</v>
      </c>
      <c r="G33" s="123">
        <v>167</v>
      </c>
      <c r="H33" s="123">
        <v>174</v>
      </c>
      <c r="I33" s="40">
        <f t="shared" si="2"/>
        <v>341</v>
      </c>
      <c r="J33" s="168">
        <f t="shared" si="3"/>
        <v>30</v>
      </c>
      <c r="K33" s="40">
        <f t="shared" si="4"/>
        <v>171</v>
      </c>
      <c r="L33" s="40">
        <f t="shared" si="5"/>
        <v>174</v>
      </c>
      <c r="M33" s="40">
        <f t="shared" si="6"/>
        <v>345</v>
      </c>
      <c r="N33" s="168">
        <f t="shared" si="7"/>
        <v>30</v>
      </c>
      <c r="O33" s="40">
        <f t="shared" si="8"/>
        <v>672</v>
      </c>
      <c r="P33" s="50">
        <f t="shared" si="9"/>
        <v>31</v>
      </c>
    </row>
    <row r="34" spans="1:16" ht="12.75">
      <c r="A34" s="3" t="s">
        <v>80</v>
      </c>
      <c r="B34" s="3" t="s">
        <v>71</v>
      </c>
      <c r="C34" s="40">
        <v>167</v>
      </c>
      <c r="D34" s="40">
        <v>186</v>
      </c>
      <c r="E34" s="40">
        <f t="shared" si="0"/>
        <v>353</v>
      </c>
      <c r="F34" s="168">
        <f t="shared" si="1"/>
        <v>31</v>
      </c>
      <c r="G34" s="40">
        <v>156</v>
      </c>
      <c r="H34" s="40">
        <v>153</v>
      </c>
      <c r="I34" s="40">
        <f t="shared" si="2"/>
        <v>309</v>
      </c>
      <c r="J34" s="168">
        <f t="shared" si="3"/>
        <v>32</v>
      </c>
      <c r="K34" s="40">
        <f t="shared" si="4"/>
        <v>186</v>
      </c>
      <c r="L34" s="40">
        <f t="shared" si="5"/>
        <v>153</v>
      </c>
      <c r="M34" s="40">
        <f t="shared" si="6"/>
        <v>339</v>
      </c>
      <c r="N34" s="168">
        <f t="shared" si="7"/>
        <v>32</v>
      </c>
      <c r="O34" s="40">
        <f t="shared" si="8"/>
        <v>662</v>
      </c>
      <c r="P34" s="50">
        <f t="shared" si="9"/>
        <v>32</v>
      </c>
    </row>
    <row r="35" spans="1:16" ht="12.75">
      <c r="A35" s="96" t="s">
        <v>81</v>
      </c>
      <c r="B35" s="96" t="s">
        <v>71</v>
      </c>
      <c r="C35" s="40">
        <v>170</v>
      </c>
      <c r="D35" s="40">
        <v>185</v>
      </c>
      <c r="E35" s="40">
        <f t="shared" si="0"/>
        <v>355</v>
      </c>
      <c r="F35" s="168">
        <f t="shared" si="1"/>
        <v>29</v>
      </c>
      <c r="G35" s="40">
        <v>156</v>
      </c>
      <c r="H35" s="40">
        <v>147</v>
      </c>
      <c r="I35" s="40">
        <f t="shared" si="2"/>
        <v>303</v>
      </c>
      <c r="J35" s="168">
        <f t="shared" si="3"/>
        <v>33</v>
      </c>
      <c r="K35" s="40">
        <f t="shared" si="4"/>
        <v>185</v>
      </c>
      <c r="L35" s="40">
        <f t="shared" si="5"/>
        <v>147</v>
      </c>
      <c r="M35" s="40">
        <f t="shared" si="6"/>
        <v>332</v>
      </c>
      <c r="N35" s="168">
        <f t="shared" si="7"/>
        <v>33</v>
      </c>
      <c r="O35" s="40">
        <f t="shared" si="8"/>
        <v>658</v>
      </c>
      <c r="P35" s="50">
        <f t="shared" si="9"/>
        <v>33</v>
      </c>
    </row>
    <row r="36" spans="1:16" ht="12.75">
      <c r="A36" s="96" t="s">
        <v>119</v>
      </c>
      <c r="B36" s="41" t="s">
        <v>96</v>
      </c>
      <c r="C36" s="2">
        <v>115</v>
      </c>
      <c r="D36" s="2">
        <v>171</v>
      </c>
      <c r="E36" s="40">
        <f t="shared" si="0"/>
        <v>286</v>
      </c>
      <c r="F36" s="168">
        <f t="shared" si="1"/>
        <v>34</v>
      </c>
      <c r="G36" s="40">
        <v>150</v>
      </c>
      <c r="H36" s="40">
        <v>151</v>
      </c>
      <c r="I36" s="40">
        <f t="shared" si="2"/>
        <v>301</v>
      </c>
      <c r="J36" s="168">
        <f t="shared" si="3"/>
        <v>34</v>
      </c>
      <c r="K36" s="40">
        <f t="shared" si="4"/>
        <v>171</v>
      </c>
      <c r="L36" s="40">
        <f t="shared" si="5"/>
        <v>151</v>
      </c>
      <c r="M36" s="40">
        <f t="shared" si="6"/>
        <v>322</v>
      </c>
      <c r="N36" s="168">
        <f t="shared" si="7"/>
        <v>34</v>
      </c>
      <c r="O36" s="40">
        <f t="shared" si="8"/>
        <v>587</v>
      </c>
      <c r="P36" s="50">
        <f t="shared" si="9"/>
        <v>34</v>
      </c>
    </row>
    <row r="37" spans="1:16" ht="12.75">
      <c r="A37" s="201" t="s">
        <v>74</v>
      </c>
      <c r="B37" s="201" t="s">
        <v>75</v>
      </c>
      <c r="C37" s="40"/>
      <c r="D37" s="40"/>
      <c r="E37" s="40">
        <f t="shared" si="0"/>
        <v>0</v>
      </c>
      <c r="F37" s="168">
        <f t="shared" si="1"/>
        <v>35</v>
      </c>
      <c r="G37" s="40"/>
      <c r="H37" s="40"/>
      <c r="I37" s="40">
        <f t="shared" si="2"/>
        <v>0</v>
      </c>
      <c r="J37" s="168">
        <f t="shared" si="3"/>
        <v>35</v>
      </c>
      <c r="K37" s="40">
        <f t="shared" si="4"/>
        <v>0</v>
      </c>
      <c r="L37" s="40">
        <f t="shared" si="5"/>
        <v>0</v>
      </c>
      <c r="M37" s="40">
        <f t="shared" si="6"/>
        <v>0</v>
      </c>
      <c r="N37" s="168">
        <f t="shared" si="7"/>
        <v>35</v>
      </c>
      <c r="O37" s="40">
        <f t="shared" si="8"/>
        <v>0</v>
      </c>
      <c r="P37" s="50">
        <f t="shared" si="9"/>
        <v>35</v>
      </c>
    </row>
    <row r="38" spans="1:16" ht="12.75">
      <c r="A38" s="41" t="s">
        <v>79</v>
      </c>
      <c r="B38" s="41" t="s">
        <v>71</v>
      </c>
      <c r="C38" s="123"/>
      <c r="D38" s="123"/>
      <c r="E38" s="40">
        <f t="shared" si="0"/>
        <v>0</v>
      </c>
      <c r="F38" s="168">
        <f t="shared" si="1"/>
        <v>35</v>
      </c>
      <c r="G38" s="123"/>
      <c r="H38" s="198"/>
      <c r="I38" s="40">
        <f t="shared" si="2"/>
        <v>0</v>
      </c>
      <c r="J38" s="168">
        <f t="shared" si="3"/>
        <v>35</v>
      </c>
      <c r="K38" s="123">
        <f t="shared" si="4"/>
        <v>0</v>
      </c>
      <c r="L38" s="40">
        <f t="shared" si="5"/>
        <v>0</v>
      </c>
      <c r="M38" s="123">
        <f t="shared" si="6"/>
        <v>0</v>
      </c>
      <c r="N38" s="168">
        <f t="shared" si="7"/>
        <v>35</v>
      </c>
      <c r="O38" s="123">
        <f t="shared" si="8"/>
        <v>0</v>
      </c>
      <c r="P38" s="50">
        <f t="shared" si="9"/>
        <v>35</v>
      </c>
    </row>
    <row r="39" spans="1:16" ht="12.75">
      <c r="A39" s="200"/>
      <c r="B39" s="41"/>
      <c r="C39" s="205"/>
      <c r="D39" s="205"/>
      <c r="E39" s="40">
        <f t="shared" si="0"/>
        <v>0</v>
      </c>
      <c r="F39" s="168">
        <f t="shared" si="1"/>
        <v>35</v>
      </c>
      <c r="G39" s="205"/>
      <c r="H39" s="205"/>
      <c r="I39" s="40">
        <f t="shared" si="2"/>
        <v>0</v>
      </c>
      <c r="J39" s="168">
        <f t="shared" si="3"/>
        <v>35</v>
      </c>
      <c r="K39" s="40">
        <f t="shared" si="4"/>
        <v>0</v>
      </c>
      <c r="L39" s="40">
        <f t="shared" si="5"/>
        <v>0</v>
      </c>
      <c r="M39" s="40">
        <f t="shared" si="6"/>
        <v>0</v>
      </c>
      <c r="N39" s="168">
        <f t="shared" si="7"/>
        <v>35</v>
      </c>
      <c r="O39" s="40">
        <f t="shared" si="8"/>
        <v>0</v>
      </c>
      <c r="P39" s="50">
        <f t="shared" si="9"/>
        <v>35</v>
      </c>
    </row>
  </sheetData>
  <sheetProtection/>
  <printOptions/>
  <pageMargins left="0.21" right="0.26" top="1" bottom="0.71" header="0.5" footer="0.5"/>
  <pageSetup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2"/>
  <sheetViews>
    <sheetView zoomScale="92" zoomScaleNormal="92" zoomScalePageLayoutView="0" workbookViewId="0" topLeftCell="A1">
      <pane ySplit="4" topLeftCell="BM41" activePane="bottomLeft" state="frozen"/>
      <selection pane="topLeft" activeCell="A1" sqref="A1"/>
      <selection pane="bottomLeft" activeCell="D69" sqref="D69"/>
    </sheetView>
  </sheetViews>
  <sheetFormatPr defaultColWidth="9.140625" defaultRowHeight="12.75"/>
  <cols>
    <col min="1" max="1" width="4.28125" style="13" customWidth="1"/>
    <col min="2" max="3" width="17.7109375" style="0" customWidth="1"/>
    <col min="4" max="6" width="6.7109375" style="0" customWidth="1"/>
    <col min="7" max="7" width="4.28125" style="0" bestFit="1" customWidth="1"/>
    <col min="8" max="8" width="4.00390625" style="0" bestFit="1" customWidth="1"/>
    <col min="9" max="11" width="7.421875" style="0" customWidth="1"/>
    <col min="12" max="12" width="4.00390625" style="0" bestFit="1" customWidth="1"/>
    <col min="13" max="15" width="11.28125" style="1" customWidth="1"/>
    <col min="16" max="16" width="4.00390625" style="0" bestFit="1" customWidth="1"/>
    <col min="17" max="18" width="7.28125" style="0" customWidth="1"/>
    <col min="19" max="19" width="3.140625" style="0" bestFit="1" customWidth="1"/>
    <col min="20" max="20" width="3.57421875" style="0" bestFit="1" customWidth="1"/>
    <col min="21" max="21" width="16.57421875" style="0" bestFit="1" customWidth="1"/>
    <col min="22" max="22" width="20.140625" style="0" bestFit="1" customWidth="1"/>
    <col min="23" max="23" width="5.7109375" style="0" customWidth="1"/>
    <col min="24" max="24" width="4.28125" style="0" bestFit="1" customWidth="1"/>
    <col min="25" max="25" width="4.7109375" style="0" customWidth="1"/>
    <col min="26" max="26" width="11.7109375" style="0" bestFit="1" customWidth="1"/>
    <col min="27" max="27" width="12.7109375" style="0" bestFit="1" customWidth="1"/>
    <col min="28" max="28" width="4.28125" style="0" bestFit="1" customWidth="1"/>
    <col min="29" max="29" width="3.7109375" style="0" customWidth="1"/>
    <col min="30" max="30" width="12.7109375" style="0" customWidth="1"/>
    <col min="31" max="31" width="15.421875" style="0" bestFit="1" customWidth="1"/>
    <col min="32" max="32" width="5.8515625" style="0" bestFit="1" customWidth="1"/>
    <col min="33" max="33" width="4.7109375" style="0" customWidth="1"/>
    <col min="34" max="34" width="14.28125" style="0" customWidth="1"/>
    <col min="35" max="35" width="9.28125" style="0" bestFit="1" customWidth="1"/>
    <col min="36" max="36" width="5.8515625" style="0" customWidth="1"/>
  </cols>
  <sheetData>
    <row r="1" spans="1:38" ht="19.5" customHeight="1">
      <c r="A1" s="118"/>
      <c r="B1" s="103" t="s">
        <v>8</v>
      </c>
      <c r="C1" s="100"/>
      <c r="D1" s="117" t="s">
        <v>94</v>
      </c>
      <c r="E1" s="100"/>
      <c r="F1" s="100"/>
      <c r="G1" s="100"/>
      <c r="H1" s="100"/>
      <c r="I1" s="100"/>
      <c r="J1" s="100"/>
      <c r="K1" s="100"/>
      <c r="L1" s="100"/>
      <c r="M1" s="101"/>
      <c r="N1" s="101"/>
      <c r="O1" s="98"/>
      <c r="P1" s="8"/>
      <c r="Q1" s="8"/>
      <c r="R1" s="8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</row>
    <row r="2" spans="10:38" ht="12.75">
      <c r="J2" s="1"/>
      <c r="T2" s="1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12"/>
      <c r="AL2" s="12"/>
    </row>
    <row r="3" spans="3:38" ht="12.75">
      <c r="C3" s="8"/>
      <c r="D3" s="53" t="s">
        <v>33</v>
      </c>
      <c r="E3" s="54"/>
      <c r="F3" s="49" t="s">
        <v>18</v>
      </c>
      <c r="G3" s="131"/>
      <c r="H3" s="9"/>
      <c r="I3" s="55" t="s">
        <v>34</v>
      </c>
      <c r="J3" s="46"/>
      <c r="K3" s="49" t="s">
        <v>18</v>
      </c>
      <c r="L3" s="9"/>
      <c r="M3" s="55" t="s">
        <v>35</v>
      </c>
      <c r="N3" s="97"/>
      <c r="O3" s="50" t="s">
        <v>20</v>
      </c>
      <c r="P3" s="1"/>
      <c r="Q3" s="14" t="s">
        <v>3</v>
      </c>
      <c r="T3" s="22"/>
      <c r="U3" s="64"/>
      <c r="V3" s="22"/>
      <c r="W3" s="22"/>
      <c r="X3" s="22"/>
      <c r="Y3" s="64"/>
      <c r="Z3" s="22"/>
      <c r="AA3" s="22"/>
      <c r="AB3" s="22"/>
      <c r="AC3" s="64"/>
      <c r="AD3" s="22"/>
      <c r="AE3" s="22"/>
      <c r="AF3" s="22"/>
      <c r="AG3" s="64"/>
      <c r="AH3" s="22"/>
      <c r="AI3" s="22"/>
      <c r="AJ3" s="12"/>
      <c r="AK3" s="12"/>
      <c r="AL3" s="12"/>
    </row>
    <row r="4" spans="1:38" ht="12.75">
      <c r="A4" s="6" t="s">
        <v>0</v>
      </c>
      <c r="B4" s="2" t="s">
        <v>1</v>
      </c>
      <c r="C4" s="2" t="s">
        <v>2</v>
      </c>
      <c r="D4" s="39" t="s">
        <v>7</v>
      </c>
      <c r="E4" s="39" t="s">
        <v>7</v>
      </c>
      <c r="F4" s="39" t="s">
        <v>7</v>
      </c>
      <c r="G4" s="196"/>
      <c r="H4" s="197"/>
      <c r="I4" s="39" t="s">
        <v>15</v>
      </c>
      <c r="J4" s="39" t="s">
        <v>15</v>
      </c>
      <c r="K4" s="39" t="s">
        <v>15</v>
      </c>
      <c r="L4" s="39"/>
      <c r="M4" s="39" t="s">
        <v>4</v>
      </c>
      <c r="N4" s="39" t="s">
        <v>5</v>
      </c>
      <c r="O4" s="47" t="s">
        <v>19</v>
      </c>
      <c r="Q4" s="6" t="s">
        <v>6</v>
      </c>
      <c r="R4" s="6" t="s">
        <v>11</v>
      </c>
      <c r="T4" s="22"/>
      <c r="U4" s="64"/>
      <c r="V4" s="65"/>
      <c r="W4" s="22"/>
      <c r="X4" s="22"/>
      <c r="Y4" s="64"/>
      <c r="Z4" s="65"/>
      <c r="AA4" s="22"/>
      <c r="AB4" s="22"/>
      <c r="AC4" s="64"/>
      <c r="AD4" s="65"/>
      <c r="AE4" s="22"/>
      <c r="AF4" s="22"/>
      <c r="AG4" s="64"/>
      <c r="AH4" s="65"/>
      <c r="AI4" s="22"/>
      <c r="AJ4" s="12"/>
      <c r="AK4" s="12"/>
      <c r="AL4" s="12"/>
    </row>
    <row r="5" spans="1:38" ht="12.75">
      <c r="A5" s="115">
        <v>1</v>
      </c>
      <c r="B5" s="191" t="s">
        <v>108</v>
      </c>
      <c r="C5" s="191" t="s">
        <v>68</v>
      </c>
      <c r="D5" s="40">
        <v>194</v>
      </c>
      <c r="E5" s="40">
        <v>198</v>
      </c>
      <c r="F5" s="40">
        <f>SUM(D5:E5)</f>
        <v>392</v>
      </c>
      <c r="G5" s="156"/>
      <c r="H5" s="90">
        <f aca="true" t="shared" si="0" ref="H5:H13">RANK(F5,$F$5:$F$34)</f>
        <v>2</v>
      </c>
      <c r="I5" s="40">
        <v>196</v>
      </c>
      <c r="J5" s="40">
        <v>193</v>
      </c>
      <c r="K5" s="40">
        <f aca="true" t="shared" si="1" ref="K5:K13">SUM(I5:J5)</f>
        <v>389</v>
      </c>
      <c r="L5" s="90">
        <f aca="true" t="shared" si="2" ref="L5:L13">RANK(K5,$K$5:$K$34)</f>
        <v>1</v>
      </c>
      <c r="M5" s="40">
        <f aca="true" t="shared" si="3" ref="M5:M13">E5</f>
        <v>198</v>
      </c>
      <c r="N5" s="40">
        <f aca="true" t="shared" si="4" ref="N5:N13">J5</f>
        <v>193</v>
      </c>
      <c r="O5" s="40">
        <f aca="true" t="shared" si="5" ref="O5:O13">SUM(M5:N5)</f>
        <v>391</v>
      </c>
      <c r="P5" s="90">
        <f aca="true" t="shared" si="6" ref="P5:P13">RANK(O5,$O$5:$O$34)</f>
        <v>1</v>
      </c>
      <c r="Q5" s="40">
        <f aca="true" t="shared" si="7" ref="Q5:Q13">SUM(F5,K5)</f>
        <v>781</v>
      </c>
      <c r="R5" s="125">
        <f aca="true" t="shared" si="8" ref="R5:R13">RANK(Q5,$Q$5:$Q$34)</f>
        <v>1</v>
      </c>
      <c r="T5" s="22"/>
      <c r="U5" s="22"/>
      <c r="V5" s="22"/>
      <c r="W5" s="21"/>
      <c r="X5" s="22"/>
      <c r="Y5" s="22"/>
      <c r="Z5" s="22"/>
      <c r="AA5" s="21"/>
      <c r="AB5" s="22"/>
      <c r="AC5" s="22"/>
      <c r="AD5" s="22"/>
      <c r="AE5" s="21"/>
      <c r="AF5" s="22"/>
      <c r="AG5" s="22"/>
      <c r="AH5" s="22"/>
      <c r="AI5" s="21"/>
      <c r="AJ5" s="12"/>
      <c r="AK5" s="12"/>
      <c r="AL5" s="12"/>
    </row>
    <row r="6" spans="1:38" ht="12.75">
      <c r="A6" s="115">
        <v>2</v>
      </c>
      <c r="B6" s="191" t="s">
        <v>107</v>
      </c>
      <c r="C6" s="191" t="s">
        <v>99</v>
      </c>
      <c r="D6" s="40">
        <v>200</v>
      </c>
      <c r="E6" s="40">
        <v>196</v>
      </c>
      <c r="F6" s="40">
        <f>SUM(D6:E6)</f>
        <v>396</v>
      </c>
      <c r="G6" s="156"/>
      <c r="H6" s="90">
        <f t="shared" si="0"/>
        <v>1</v>
      </c>
      <c r="I6" s="40">
        <v>186</v>
      </c>
      <c r="J6" s="40">
        <v>195</v>
      </c>
      <c r="K6" s="40">
        <f t="shared" si="1"/>
        <v>381</v>
      </c>
      <c r="L6" s="90">
        <f t="shared" si="2"/>
        <v>4</v>
      </c>
      <c r="M6" s="40">
        <f t="shared" si="3"/>
        <v>196</v>
      </c>
      <c r="N6" s="40">
        <f t="shared" si="4"/>
        <v>195</v>
      </c>
      <c r="O6" s="40">
        <f t="shared" si="5"/>
        <v>391</v>
      </c>
      <c r="P6" s="90">
        <f t="shared" si="6"/>
        <v>1</v>
      </c>
      <c r="Q6" s="40">
        <f t="shared" si="7"/>
        <v>777</v>
      </c>
      <c r="R6" s="125">
        <f t="shared" si="8"/>
        <v>2</v>
      </c>
      <c r="T6" s="22"/>
      <c r="U6" s="22"/>
      <c r="V6" s="22"/>
      <c r="W6" s="21"/>
      <c r="X6" s="22"/>
      <c r="Y6" s="22"/>
      <c r="Z6" s="22"/>
      <c r="AA6" s="21"/>
      <c r="AB6" s="22"/>
      <c r="AC6" s="22"/>
      <c r="AD6" s="22"/>
      <c r="AE6" s="21"/>
      <c r="AF6" s="22"/>
      <c r="AG6" s="22"/>
      <c r="AH6" s="22"/>
      <c r="AI6" s="21"/>
      <c r="AJ6" s="12"/>
      <c r="AK6" s="12"/>
      <c r="AL6" s="12"/>
    </row>
    <row r="7" spans="1:38" ht="12.75">
      <c r="A7" s="115">
        <v>3</v>
      </c>
      <c r="B7" s="191" t="s">
        <v>69</v>
      </c>
      <c r="C7" s="191" t="s">
        <v>85</v>
      </c>
      <c r="D7" s="40">
        <v>194</v>
      </c>
      <c r="E7" s="40">
        <v>194</v>
      </c>
      <c r="F7" s="40">
        <f>SUM(D7:E7)</f>
        <v>388</v>
      </c>
      <c r="G7" s="156"/>
      <c r="H7" s="90">
        <f t="shared" si="0"/>
        <v>3</v>
      </c>
      <c r="I7" s="40">
        <v>196</v>
      </c>
      <c r="J7" s="40">
        <v>191</v>
      </c>
      <c r="K7" s="40">
        <f t="shared" si="1"/>
        <v>387</v>
      </c>
      <c r="L7" s="90">
        <f t="shared" si="2"/>
        <v>2</v>
      </c>
      <c r="M7" s="40">
        <f t="shared" si="3"/>
        <v>194</v>
      </c>
      <c r="N7" s="40">
        <f t="shared" si="4"/>
        <v>191</v>
      </c>
      <c r="O7" s="40">
        <f t="shared" si="5"/>
        <v>385</v>
      </c>
      <c r="P7" s="90">
        <f t="shared" si="6"/>
        <v>3</v>
      </c>
      <c r="Q7" s="40">
        <f t="shared" si="7"/>
        <v>775</v>
      </c>
      <c r="R7" s="125">
        <f t="shared" si="8"/>
        <v>3</v>
      </c>
      <c r="T7" s="22"/>
      <c r="U7" s="22"/>
      <c r="V7" s="22"/>
      <c r="W7" s="21"/>
      <c r="X7" s="23"/>
      <c r="Y7" s="22"/>
      <c r="Z7" s="22"/>
      <c r="AA7" s="21"/>
      <c r="AB7" s="22"/>
      <c r="AC7" s="22"/>
      <c r="AD7" s="22"/>
      <c r="AE7" s="21"/>
      <c r="AF7" s="22"/>
      <c r="AG7" s="22"/>
      <c r="AH7" s="22"/>
      <c r="AI7" s="22"/>
      <c r="AJ7" s="12"/>
      <c r="AK7" s="12"/>
      <c r="AL7" s="12"/>
    </row>
    <row r="8" spans="1:38" ht="12.75">
      <c r="A8" s="115">
        <v>4</v>
      </c>
      <c r="B8" s="191" t="s">
        <v>89</v>
      </c>
      <c r="C8" s="191" t="s">
        <v>85</v>
      </c>
      <c r="D8" s="40">
        <v>187</v>
      </c>
      <c r="E8" s="40">
        <v>191</v>
      </c>
      <c r="F8" s="40">
        <f>SUM(D8:E8)</f>
        <v>378</v>
      </c>
      <c r="G8" s="156"/>
      <c r="H8" s="90">
        <f t="shared" si="0"/>
        <v>6</v>
      </c>
      <c r="I8" s="40">
        <v>193</v>
      </c>
      <c r="J8" s="40">
        <v>192</v>
      </c>
      <c r="K8" s="40">
        <f t="shared" si="1"/>
        <v>385</v>
      </c>
      <c r="L8" s="90">
        <f t="shared" si="2"/>
        <v>3</v>
      </c>
      <c r="M8" s="40">
        <f t="shared" si="3"/>
        <v>191</v>
      </c>
      <c r="N8" s="40">
        <f t="shared" si="4"/>
        <v>192</v>
      </c>
      <c r="O8" s="40">
        <f t="shared" si="5"/>
        <v>383</v>
      </c>
      <c r="P8" s="90">
        <f t="shared" si="6"/>
        <v>4</v>
      </c>
      <c r="Q8" s="40">
        <f t="shared" si="7"/>
        <v>763</v>
      </c>
      <c r="R8" s="125">
        <f t="shared" si="8"/>
        <v>4</v>
      </c>
      <c r="T8" s="22"/>
      <c r="U8" s="22"/>
      <c r="V8" s="22"/>
      <c r="W8" s="22"/>
      <c r="X8" s="23"/>
      <c r="Y8" s="22"/>
      <c r="Z8" s="22"/>
      <c r="AA8" s="21"/>
      <c r="AB8" s="22"/>
      <c r="AC8" s="22"/>
      <c r="AD8" s="22"/>
      <c r="AE8" s="22"/>
      <c r="AF8" s="22"/>
      <c r="AG8" s="22"/>
      <c r="AH8" s="22"/>
      <c r="AI8" s="22"/>
      <c r="AJ8" s="12"/>
      <c r="AK8" s="12"/>
      <c r="AL8" s="12"/>
    </row>
    <row r="9" spans="1:38" ht="12.75">
      <c r="A9" s="115">
        <v>5</v>
      </c>
      <c r="B9" s="191" t="s">
        <v>106</v>
      </c>
      <c r="C9" s="191" t="s">
        <v>102</v>
      </c>
      <c r="D9" s="40">
        <v>189</v>
      </c>
      <c r="E9" s="40">
        <v>192</v>
      </c>
      <c r="F9" s="40">
        <v>381</v>
      </c>
      <c r="G9" s="156"/>
      <c r="H9" s="90">
        <f t="shared" si="0"/>
        <v>5</v>
      </c>
      <c r="I9" s="40">
        <v>185</v>
      </c>
      <c r="J9" s="40">
        <v>190</v>
      </c>
      <c r="K9" s="40">
        <f t="shared" si="1"/>
        <v>375</v>
      </c>
      <c r="L9" s="90">
        <f t="shared" si="2"/>
        <v>5</v>
      </c>
      <c r="M9" s="40">
        <f t="shared" si="3"/>
        <v>192</v>
      </c>
      <c r="N9" s="40">
        <f t="shared" si="4"/>
        <v>190</v>
      </c>
      <c r="O9" s="40">
        <f t="shared" si="5"/>
        <v>382</v>
      </c>
      <c r="P9" s="90">
        <f t="shared" si="6"/>
        <v>5</v>
      </c>
      <c r="Q9" s="40">
        <f t="shared" si="7"/>
        <v>756</v>
      </c>
      <c r="R9" s="125">
        <f t="shared" si="8"/>
        <v>5</v>
      </c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12"/>
      <c r="AK9" s="12"/>
      <c r="AL9" s="12"/>
    </row>
    <row r="10" spans="1:38" ht="12.75">
      <c r="A10" s="115">
        <v>6</v>
      </c>
      <c r="B10" s="191" t="s">
        <v>84</v>
      </c>
      <c r="C10" s="191" t="s">
        <v>85</v>
      </c>
      <c r="D10" s="40">
        <v>192</v>
      </c>
      <c r="E10" s="40">
        <v>190</v>
      </c>
      <c r="F10" s="40">
        <f>SUM(D10:E10)</f>
        <v>382</v>
      </c>
      <c r="G10" s="156"/>
      <c r="H10" s="90">
        <f t="shared" si="0"/>
        <v>4</v>
      </c>
      <c r="I10" s="40">
        <v>178</v>
      </c>
      <c r="J10" s="40">
        <v>189</v>
      </c>
      <c r="K10" s="40">
        <f t="shared" si="1"/>
        <v>367</v>
      </c>
      <c r="L10" s="90">
        <f t="shared" si="2"/>
        <v>8</v>
      </c>
      <c r="M10" s="40">
        <f t="shared" si="3"/>
        <v>190</v>
      </c>
      <c r="N10" s="40">
        <f t="shared" si="4"/>
        <v>189</v>
      </c>
      <c r="O10" s="40">
        <f t="shared" si="5"/>
        <v>379</v>
      </c>
      <c r="P10" s="90">
        <f t="shared" si="6"/>
        <v>6</v>
      </c>
      <c r="Q10" s="40">
        <f t="shared" si="7"/>
        <v>749</v>
      </c>
      <c r="R10" s="125">
        <f t="shared" si="8"/>
        <v>6</v>
      </c>
      <c r="T10" s="22"/>
      <c r="U10" s="64"/>
      <c r="V10" s="22"/>
      <c r="W10" s="22"/>
      <c r="X10" s="22"/>
      <c r="Y10" s="64"/>
      <c r="Z10" s="22"/>
      <c r="AA10" s="22"/>
      <c r="AB10" s="22"/>
      <c r="AC10" s="64"/>
      <c r="AD10" s="22"/>
      <c r="AE10" s="22"/>
      <c r="AF10" s="22"/>
      <c r="AG10" s="64"/>
      <c r="AH10" s="22"/>
      <c r="AI10" s="22"/>
      <c r="AJ10" s="12"/>
      <c r="AK10" s="12"/>
      <c r="AL10" s="12"/>
    </row>
    <row r="11" spans="1:38" ht="12.75">
      <c r="A11" s="115">
        <v>7</v>
      </c>
      <c r="B11" s="191" t="s">
        <v>121</v>
      </c>
      <c r="C11" s="191" t="s">
        <v>96</v>
      </c>
      <c r="D11" s="44">
        <v>188</v>
      </c>
      <c r="E11" s="44">
        <v>183</v>
      </c>
      <c r="F11" s="40">
        <f>SUM(D11:E11)</f>
        <v>371</v>
      </c>
      <c r="G11" s="156"/>
      <c r="H11" s="90">
        <f t="shared" si="0"/>
        <v>7</v>
      </c>
      <c r="I11" s="44">
        <v>190</v>
      </c>
      <c r="J11" s="44">
        <v>180</v>
      </c>
      <c r="K11" s="40">
        <f t="shared" si="1"/>
        <v>370</v>
      </c>
      <c r="L11" s="90">
        <f t="shared" si="2"/>
        <v>7</v>
      </c>
      <c r="M11" s="40">
        <f t="shared" si="3"/>
        <v>183</v>
      </c>
      <c r="N11" s="40">
        <f t="shared" si="4"/>
        <v>180</v>
      </c>
      <c r="O11" s="40">
        <f t="shared" si="5"/>
        <v>363</v>
      </c>
      <c r="P11" s="90">
        <f t="shared" si="6"/>
        <v>8</v>
      </c>
      <c r="Q11" s="40">
        <f t="shared" si="7"/>
        <v>741</v>
      </c>
      <c r="R11" s="125">
        <f t="shared" si="8"/>
        <v>7</v>
      </c>
      <c r="T11" s="23"/>
      <c r="U11" s="22"/>
      <c r="V11" s="22"/>
      <c r="W11" s="21"/>
      <c r="X11" s="22"/>
      <c r="Y11" s="22"/>
      <c r="Z11" s="22"/>
      <c r="AA11" s="21"/>
      <c r="AB11" s="23"/>
      <c r="AC11" s="22"/>
      <c r="AD11" s="22"/>
      <c r="AE11" s="21"/>
      <c r="AF11" s="22"/>
      <c r="AG11" s="22"/>
      <c r="AH11" s="22"/>
      <c r="AI11" s="22"/>
      <c r="AJ11" s="12"/>
      <c r="AK11" s="12"/>
      <c r="AL11" s="12"/>
    </row>
    <row r="12" spans="1:38" ht="12.75">
      <c r="A12" s="115">
        <v>8</v>
      </c>
      <c r="B12" s="191" t="s">
        <v>91</v>
      </c>
      <c r="C12" s="191" t="s">
        <v>92</v>
      </c>
      <c r="D12" s="123">
        <v>182</v>
      </c>
      <c r="E12" s="40">
        <v>183</v>
      </c>
      <c r="F12" s="40">
        <v>365</v>
      </c>
      <c r="H12" s="90">
        <f t="shared" si="0"/>
        <v>8</v>
      </c>
      <c r="I12" s="40">
        <v>182</v>
      </c>
      <c r="J12" s="40">
        <v>189</v>
      </c>
      <c r="K12" s="40">
        <f t="shared" si="1"/>
        <v>371</v>
      </c>
      <c r="L12" s="90">
        <f t="shared" si="2"/>
        <v>6</v>
      </c>
      <c r="M12" s="40">
        <f t="shared" si="3"/>
        <v>183</v>
      </c>
      <c r="N12" s="40">
        <f t="shared" si="4"/>
        <v>189</v>
      </c>
      <c r="O12" s="40">
        <f t="shared" si="5"/>
        <v>372</v>
      </c>
      <c r="P12" s="90">
        <f t="shared" si="6"/>
        <v>7</v>
      </c>
      <c r="Q12" s="40">
        <f t="shared" si="7"/>
        <v>736</v>
      </c>
      <c r="R12" s="125">
        <f t="shared" si="8"/>
        <v>8</v>
      </c>
      <c r="T12" s="23"/>
      <c r="U12" s="22"/>
      <c r="V12" s="22"/>
      <c r="W12" s="21"/>
      <c r="X12" s="22"/>
      <c r="Y12" s="22"/>
      <c r="Z12" s="22"/>
      <c r="AA12" s="21"/>
      <c r="AB12" s="23"/>
      <c r="AC12" s="22"/>
      <c r="AD12" s="22"/>
      <c r="AE12" s="21"/>
      <c r="AF12" s="22"/>
      <c r="AG12" s="22"/>
      <c r="AH12" s="22"/>
      <c r="AI12" s="22"/>
      <c r="AJ12" s="12"/>
      <c r="AK12" s="12"/>
      <c r="AL12" s="12"/>
    </row>
    <row r="13" spans="1:38" s="5" customFormat="1" ht="12.75">
      <c r="A13" s="116">
        <v>9</v>
      </c>
      <c r="B13" s="191" t="s">
        <v>80</v>
      </c>
      <c r="C13" s="191" t="s">
        <v>71</v>
      </c>
      <c r="D13" s="40">
        <v>167</v>
      </c>
      <c r="E13" s="40">
        <v>186</v>
      </c>
      <c r="F13" s="44">
        <f>SUM(D13:E13)</f>
        <v>353</v>
      </c>
      <c r="G13" s="156"/>
      <c r="H13" s="90">
        <f t="shared" si="0"/>
        <v>9</v>
      </c>
      <c r="I13" s="40">
        <v>156</v>
      </c>
      <c r="J13" s="40">
        <v>153</v>
      </c>
      <c r="K13" s="44">
        <f t="shared" si="1"/>
        <v>309</v>
      </c>
      <c r="L13" s="90">
        <f t="shared" si="2"/>
        <v>9</v>
      </c>
      <c r="M13" s="44">
        <f t="shared" si="3"/>
        <v>186</v>
      </c>
      <c r="N13" s="44">
        <f t="shared" si="4"/>
        <v>153</v>
      </c>
      <c r="O13" s="44">
        <f t="shared" si="5"/>
        <v>339</v>
      </c>
      <c r="P13" s="90">
        <f t="shared" si="6"/>
        <v>9</v>
      </c>
      <c r="Q13" s="44">
        <f t="shared" si="7"/>
        <v>662</v>
      </c>
      <c r="R13" s="125">
        <f t="shared" si="8"/>
        <v>9</v>
      </c>
      <c r="T13" s="22"/>
      <c r="U13" s="22"/>
      <c r="V13" s="22"/>
      <c r="W13" s="21"/>
      <c r="X13" s="22"/>
      <c r="Y13" s="22"/>
      <c r="Z13" s="22"/>
      <c r="AA13" s="21"/>
      <c r="AB13" s="23"/>
      <c r="AC13" s="22"/>
      <c r="AD13" s="22"/>
      <c r="AE13" s="21"/>
      <c r="AF13" s="22"/>
      <c r="AG13" s="22"/>
      <c r="AH13" s="22"/>
      <c r="AI13" s="22"/>
      <c r="AJ13" s="12"/>
      <c r="AK13" s="12"/>
      <c r="AL13" s="12"/>
    </row>
    <row r="14" spans="1:38" s="5" customFormat="1" ht="12.75">
      <c r="A14" s="115">
        <v>10</v>
      </c>
      <c r="B14" s="191"/>
      <c r="C14" s="191" t="s">
        <v>101</v>
      </c>
      <c r="D14" s="40"/>
      <c r="E14" s="40"/>
      <c r="F14" s="40"/>
      <c r="G14" s="189"/>
      <c r="H14" s="90"/>
      <c r="I14" s="40"/>
      <c r="J14" s="40"/>
      <c r="K14" s="40"/>
      <c r="L14" s="90"/>
      <c r="M14" s="40"/>
      <c r="N14" s="40"/>
      <c r="O14" s="40"/>
      <c r="P14" s="90"/>
      <c r="Q14" s="40"/>
      <c r="R14" s="125"/>
      <c r="T14" s="22"/>
      <c r="U14" s="22"/>
      <c r="V14" s="22"/>
      <c r="W14" s="22"/>
      <c r="X14" s="22"/>
      <c r="Y14" s="22"/>
      <c r="Z14" s="22"/>
      <c r="AA14" s="22"/>
      <c r="AB14" s="23"/>
      <c r="AC14" s="22"/>
      <c r="AD14" s="22"/>
      <c r="AE14" s="21"/>
      <c r="AF14" s="22"/>
      <c r="AG14" s="22"/>
      <c r="AH14" s="22"/>
      <c r="AI14" s="22"/>
      <c r="AJ14" s="12"/>
      <c r="AK14" s="12"/>
      <c r="AL14" s="12"/>
    </row>
    <row r="15" spans="1:38" ht="12.75">
      <c r="A15" s="157">
        <v>11</v>
      </c>
      <c r="B15" s="158"/>
      <c r="C15" s="159"/>
      <c r="D15" s="150"/>
      <c r="E15" s="150"/>
      <c r="F15" s="150"/>
      <c r="G15" s="156"/>
      <c r="H15" s="90"/>
      <c r="I15" s="150"/>
      <c r="J15" s="150"/>
      <c r="K15" s="150"/>
      <c r="L15" s="90"/>
      <c r="M15" s="150"/>
      <c r="N15" s="150"/>
      <c r="O15" s="150"/>
      <c r="P15" s="90"/>
      <c r="Q15" s="150"/>
      <c r="R15" s="125"/>
      <c r="T15" s="22"/>
      <c r="U15" s="22"/>
      <c r="V15" s="22"/>
      <c r="W15" s="22"/>
      <c r="X15" s="22"/>
      <c r="Y15" s="22"/>
      <c r="Z15" s="22"/>
      <c r="AA15" s="22"/>
      <c r="AB15" s="23"/>
      <c r="AC15" s="22"/>
      <c r="AD15" s="22"/>
      <c r="AE15" s="21"/>
      <c r="AF15" s="22"/>
      <c r="AG15" s="22"/>
      <c r="AH15" s="22"/>
      <c r="AI15" s="22"/>
      <c r="AJ15" s="12"/>
      <c r="AK15" s="12"/>
      <c r="AL15" s="12"/>
    </row>
    <row r="16" spans="1:38" ht="12.75">
      <c r="A16" s="115">
        <v>12</v>
      </c>
      <c r="B16" s="96"/>
      <c r="C16" s="41"/>
      <c r="D16" s="40"/>
      <c r="E16" s="40"/>
      <c r="F16" s="40"/>
      <c r="G16" s="156"/>
      <c r="H16" s="90"/>
      <c r="I16" s="40"/>
      <c r="J16" s="40"/>
      <c r="K16" s="40"/>
      <c r="L16" s="90"/>
      <c r="M16" s="40"/>
      <c r="N16" s="40"/>
      <c r="O16" s="40"/>
      <c r="P16" s="90"/>
      <c r="Q16" s="40"/>
      <c r="R16" s="125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12"/>
      <c r="AK16" s="12"/>
      <c r="AL16" s="12"/>
    </row>
    <row r="17" spans="1:38" ht="12.75">
      <c r="A17" s="115">
        <v>13</v>
      </c>
      <c r="B17" s="42"/>
      <c r="C17" s="41" t="s">
        <v>100</v>
      </c>
      <c r="D17" s="40"/>
      <c r="E17" s="40"/>
      <c r="F17" s="40"/>
      <c r="G17" s="156"/>
      <c r="H17" s="90"/>
      <c r="I17" s="40"/>
      <c r="J17" s="40"/>
      <c r="K17" s="40"/>
      <c r="L17" s="90"/>
      <c r="M17" s="40"/>
      <c r="N17" s="40"/>
      <c r="O17" s="40"/>
      <c r="P17" s="90"/>
      <c r="Q17" s="40"/>
      <c r="R17" s="125"/>
      <c r="T17" s="22"/>
      <c r="U17" s="64"/>
      <c r="V17" s="22"/>
      <c r="W17" s="22"/>
      <c r="X17" s="22"/>
      <c r="Y17" s="64"/>
      <c r="Z17" s="22"/>
      <c r="AA17" s="22"/>
      <c r="AB17" s="22"/>
      <c r="AC17" s="64"/>
      <c r="AD17" s="22"/>
      <c r="AE17" s="22"/>
      <c r="AF17" s="22"/>
      <c r="AG17" s="64"/>
      <c r="AH17" s="22"/>
      <c r="AI17" s="22"/>
      <c r="AJ17" s="12"/>
      <c r="AK17" s="12"/>
      <c r="AL17" s="12"/>
    </row>
    <row r="18" spans="1:38" ht="12.75">
      <c r="A18" s="115">
        <v>14</v>
      </c>
      <c r="B18" s="96"/>
      <c r="C18" s="41"/>
      <c r="D18" s="40"/>
      <c r="E18" s="40"/>
      <c r="F18" s="40"/>
      <c r="G18" s="156"/>
      <c r="H18" s="90"/>
      <c r="I18" s="40"/>
      <c r="J18" s="40"/>
      <c r="K18" s="40"/>
      <c r="L18" s="90"/>
      <c r="M18" s="123"/>
      <c r="N18" s="40"/>
      <c r="O18" s="40"/>
      <c r="P18" s="90"/>
      <c r="Q18" s="40"/>
      <c r="R18" s="50"/>
      <c r="T18" s="22"/>
      <c r="U18" s="22"/>
      <c r="V18" s="22"/>
      <c r="W18" s="21"/>
      <c r="X18" s="22"/>
      <c r="Y18" s="22"/>
      <c r="Z18" s="22"/>
      <c r="AA18" s="21"/>
      <c r="AB18" s="22"/>
      <c r="AC18" s="22"/>
      <c r="AD18" s="22"/>
      <c r="AE18" s="21"/>
      <c r="AF18" s="22"/>
      <c r="AG18" s="22"/>
      <c r="AH18" s="22"/>
      <c r="AI18" s="22"/>
      <c r="AJ18" s="12"/>
      <c r="AK18" s="12"/>
      <c r="AL18" s="12"/>
    </row>
    <row r="19" spans="1:38" ht="12.75">
      <c r="A19" s="115">
        <v>15</v>
      </c>
      <c r="B19" s="96"/>
      <c r="C19" s="96"/>
      <c r="D19" s="123"/>
      <c r="E19" s="123"/>
      <c r="F19" s="40"/>
      <c r="G19" s="156"/>
      <c r="H19" s="90"/>
      <c r="I19" s="123"/>
      <c r="J19" s="123"/>
      <c r="K19" s="40"/>
      <c r="L19" s="90"/>
      <c r="M19" s="123"/>
      <c r="N19" s="123"/>
      <c r="O19" s="40"/>
      <c r="P19" s="90"/>
      <c r="Q19" s="123"/>
      <c r="R19" s="50"/>
      <c r="T19" s="23"/>
      <c r="U19" s="22"/>
      <c r="V19" s="22"/>
      <c r="W19" s="21"/>
      <c r="X19" s="22"/>
      <c r="Y19" s="22"/>
      <c r="Z19" s="22"/>
      <c r="AA19" s="21"/>
      <c r="AB19" s="22"/>
      <c r="AC19" s="22"/>
      <c r="AD19" s="22"/>
      <c r="AE19" s="21"/>
      <c r="AF19" s="22"/>
      <c r="AG19" s="22"/>
      <c r="AH19" s="22"/>
      <c r="AI19" s="22"/>
      <c r="AJ19" s="12"/>
      <c r="AK19" s="12"/>
      <c r="AL19" s="12"/>
    </row>
    <row r="20" spans="1:38" ht="12.75">
      <c r="A20" s="115">
        <v>16</v>
      </c>
      <c r="B20" s="41"/>
      <c r="C20" s="41"/>
      <c r="D20" s="40"/>
      <c r="E20" s="40"/>
      <c r="F20" s="40"/>
      <c r="G20" s="156"/>
      <c r="H20" s="90"/>
      <c r="I20" s="40"/>
      <c r="J20" s="40"/>
      <c r="K20" s="40"/>
      <c r="L20" s="90"/>
      <c r="M20" s="40"/>
      <c r="N20" s="40"/>
      <c r="O20" s="40"/>
      <c r="P20" s="90"/>
      <c r="Q20" s="40"/>
      <c r="R20" s="50"/>
      <c r="T20" s="23"/>
      <c r="U20" s="22"/>
      <c r="V20" s="22"/>
      <c r="W20" s="21"/>
      <c r="X20" s="22"/>
      <c r="Y20" s="22"/>
      <c r="Z20" s="22"/>
      <c r="AA20" s="21"/>
      <c r="AB20" s="22"/>
      <c r="AC20" s="22"/>
      <c r="AD20" s="22"/>
      <c r="AE20" s="21"/>
      <c r="AF20" s="22"/>
      <c r="AG20" s="22"/>
      <c r="AH20" s="22"/>
      <c r="AI20" s="22"/>
      <c r="AJ20" s="12"/>
      <c r="AK20" s="12"/>
      <c r="AL20" s="12"/>
    </row>
    <row r="21" spans="1:38" ht="12.75">
      <c r="A21" s="115">
        <v>17</v>
      </c>
      <c r="B21" s="41"/>
      <c r="C21" s="41"/>
      <c r="D21" s="1"/>
      <c r="E21" s="40"/>
      <c r="F21" s="40"/>
      <c r="G21" s="156"/>
      <c r="H21" s="90"/>
      <c r="I21" s="40"/>
      <c r="J21" s="40"/>
      <c r="K21" s="40"/>
      <c r="L21" s="90"/>
      <c r="M21" s="40"/>
      <c r="N21" s="40"/>
      <c r="O21" s="40"/>
      <c r="P21" s="90"/>
      <c r="Q21" s="40"/>
      <c r="R21" s="50"/>
      <c r="T21" s="22"/>
      <c r="U21" s="22"/>
      <c r="V21" s="22"/>
      <c r="W21" s="21"/>
      <c r="X21" s="22"/>
      <c r="Y21" s="22"/>
      <c r="Z21" s="22"/>
      <c r="AA21" s="22"/>
      <c r="AB21" s="22"/>
      <c r="AC21" s="22"/>
      <c r="AD21" s="22"/>
      <c r="AE21" s="21"/>
      <c r="AF21" s="22"/>
      <c r="AG21" s="22"/>
      <c r="AH21" s="22"/>
      <c r="AI21" s="22"/>
      <c r="AJ21" s="12"/>
      <c r="AK21" s="12"/>
      <c r="AL21" s="12"/>
    </row>
    <row r="22" spans="1:38" ht="12.75">
      <c r="A22" s="115">
        <v>18</v>
      </c>
      <c r="B22" s="41"/>
      <c r="C22" s="41"/>
      <c r="D22" s="40"/>
      <c r="E22" s="40"/>
      <c r="F22" s="40"/>
      <c r="G22" s="156"/>
      <c r="H22" s="90"/>
      <c r="I22" s="40"/>
      <c r="J22" s="40"/>
      <c r="K22" s="40"/>
      <c r="L22" s="90"/>
      <c r="M22" s="40"/>
      <c r="N22" s="40"/>
      <c r="O22" s="40"/>
      <c r="P22" s="90"/>
      <c r="Q22" s="40"/>
      <c r="R22" s="50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12"/>
      <c r="AK22" s="12"/>
      <c r="AL22" s="12"/>
    </row>
    <row r="23" spans="1:38" ht="12.75">
      <c r="A23" s="115">
        <v>19</v>
      </c>
      <c r="B23" s="3"/>
      <c r="C23" s="41"/>
      <c r="D23" s="40"/>
      <c r="E23" s="40"/>
      <c r="F23" s="40"/>
      <c r="G23" s="156"/>
      <c r="H23" s="90"/>
      <c r="I23" s="40"/>
      <c r="J23" s="40"/>
      <c r="K23" s="40"/>
      <c r="L23" s="90"/>
      <c r="M23" s="40"/>
      <c r="N23" s="40"/>
      <c r="O23" s="40"/>
      <c r="P23" s="90"/>
      <c r="Q23" s="40"/>
      <c r="R23" s="50"/>
      <c r="T23" s="22"/>
      <c r="U23" s="64"/>
      <c r="V23" s="21"/>
      <c r="W23" s="22"/>
      <c r="X23" s="22"/>
      <c r="Y23" s="64"/>
      <c r="Z23" s="21"/>
      <c r="AA23" s="22"/>
      <c r="AB23" s="22"/>
      <c r="AC23" s="64"/>
      <c r="AD23" s="21"/>
      <c r="AE23" s="22"/>
      <c r="AF23" s="22"/>
      <c r="AG23" s="64"/>
      <c r="AH23" s="22"/>
      <c r="AI23" s="22"/>
      <c r="AJ23" s="12"/>
      <c r="AK23" s="12"/>
      <c r="AL23" s="12"/>
    </row>
    <row r="24" spans="1:38" ht="12.75">
      <c r="A24" s="115">
        <v>20</v>
      </c>
      <c r="B24" s="3"/>
      <c r="C24" s="41"/>
      <c r="D24" s="41"/>
      <c r="E24" s="40"/>
      <c r="F24" s="40"/>
      <c r="G24" s="156"/>
      <c r="H24" s="90"/>
      <c r="I24" s="40"/>
      <c r="J24" s="40"/>
      <c r="K24" s="40"/>
      <c r="L24" s="90"/>
      <c r="M24" s="40"/>
      <c r="N24" s="40"/>
      <c r="O24" s="40"/>
      <c r="P24" s="90"/>
      <c r="Q24" s="40"/>
      <c r="R24" s="50"/>
      <c r="T24" s="22"/>
      <c r="U24" s="22"/>
      <c r="V24" s="22"/>
      <c r="W24" s="21"/>
      <c r="X24" s="22"/>
      <c r="Y24" s="22"/>
      <c r="Z24" s="22"/>
      <c r="AA24" s="22"/>
      <c r="AB24" s="22"/>
      <c r="AC24" s="22"/>
      <c r="AD24" s="22"/>
      <c r="AE24" s="21"/>
      <c r="AF24" s="22"/>
      <c r="AG24" s="22"/>
      <c r="AH24" s="22"/>
      <c r="AI24" s="22"/>
      <c r="AJ24" s="12"/>
      <c r="AK24" s="12"/>
      <c r="AL24" s="12"/>
    </row>
    <row r="25" spans="1:38" ht="12.75">
      <c r="A25" s="115">
        <v>21</v>
      </c>
      <c r="B25" s="41"/>
      <c r="C25" s="41"/>
      <c r="D25" s="41"/>
      <c r="E25" s="40"/>
      <c r="F25" s="40"/>
      <c r="G25" s="156"/>
      <c r="H25" s="90"/>
      <c r="I25" s="40"/>
      <c r="J25" s="40"/>
      <c r="K25" s="40"/>
      <c r="L25" s="90"/>
      <c r="M25" s="40"/>
      <c r="N25" s="40"/>
      <c r="O25" s="40"/>
      <c r="P25" s="90"/>
      <c r="Q25" s="40"/>
      <c r="R25" s="50"/>
      <c r="T25" s="22"/>
      <c r="U25" s="22"/>
      <c r="V25" s="22"/>
      <c r="W25" s="21"/>
      <c r="X25" s="22"/>
      <c r="Y25" s="22"/>
      <c r="Z25" s="22"/>
      <c r="AA25" s="22"/>
      <c r="AB25" s="22"/>
      <c r="AC25" s="22"/>
      <c r="AD25" s="22"/>
      <c r="AE25" s="21"/>
      <c r="AF25" s="22"/>
      <c r="AG25" s="22"/>
      <c r="AH25" s="22"/>
      <c r="AI25" s="22"/>
      <c r="AJ25" s="12"/>
      <c r="AK25" s="12"/>
      <c r="AL25" s="12"/>
    </row>
    <row r="26" spans="1:38" ht="12.75">
      <c r="A26" s="115">
        <v>22</v>
      </c>
      <c r="B26" s="3"/>
      <c r="C26" s="3"/>
      <c r="D26" s="40"/>
      <c r="E26" s="40"/>
      <c r="F26" s="40"/>
      <c r="G26" s="156"/>
      <c r="H26" s="90"/>
      <c r="I26" s="40"/>
      <c r="J26" s="40"/>
      <c r="K26" s="40"/>
      <c r="L26" s="90"/>
      <c r="M26" s="40"/>
      <c r="N26" s="40"/>
      <c r="O26" s="40"/>
      <c r="P26" s="90"/>
      <c r="Q26" s="40"/>
      <c r="R26" s="50"/>
      <c r="T26" s="22"/>
      <c r="U26" s="22"/>
      <c r="V26" s="22"/>
      <c r="W26" s="21"/>
      <c r="X26" s="22"/>
      <c r="Y26" s="22"/>
      <c r="Z26" s="22"/>
      <c r="AA26" s="22"/>
      <c r="AB26" s="22"/>
      <c r="AC26" s="22"/>
      <c r="AD26" s="22"/>
      <c r="AE26" s="21"/>
      <c r="AF26" s="22"/>
      <c r="AG26" s="22"/>
      <c r="AH26" s="22"/>
      <c r="AI26" s="22"/>
      <c r="AJ26" s="12"/>
      <c r="AK26" s="12"/>
      <c r="AL26" s="12"/>
    </row>
    <row r="27" spans="1:38" ht="12.75">
      <c r="A27" s="115">
        <v>23</v>
      </c>
      <c r="B27" s="3"/>
      <c r="C27" s="3"/>
      <c r="D27" s="40"/>
      <c r="E27" s="40"/>
      <c r="F27" s="40"/>
      <c r="G27" s="156"/>
      <c r="H27" s="90"/>
      <c r="I27" s="40"/>
      <c r="J27" s="40"/>
      <c r="K27" s="40"/>
      <c r="L27" s="90"/>
      <c r="M27" s="40"/>
      <c r="N27" s="40"/>
      <c r="O27" s="40"/>
      <c r="P27" s="90"/>
      <c r="Q27" s="40"/>
      <c r="R27" s="50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1"/>
      <c r="AF27" s="22"/>
      <c r="AG27" s="22"/>
      <c r="AH27" s="22"/>
      <c r="AI27" s="22"/>
      <c r="AJ27" s="12"/>
      <c r="AK27" s="12"/>
      <c r="AL27" s="12"/>
    </row>
    <row r="28" spans="1:38" ht="12.75">
      <c r="A28" s="115">
        <v>24</v>
      </c>
      <c r="B28" s="3"/>
      <c r="C28" s="3"/>
      <c r="D28" s="40"/>
      <c r="E28" s="40"/>
      <c r="F28" s="40"/>
      <c r="G28" s="156"/>
      <c r="H28" s="90"/>
      <c r="I28" s="40"/>
      <c r="J28" s="40"/>
      <c r="K28" s="40"/>
      <c r="L28" s="90"/>
      <c r="M28" s="40"/>
      <c r="N28" s="40"/>
      <c r="O28" s="40"/>
      <c r="P28" s="90"/>
      <c r="Q28" s="40"/>
      <c r="R28" s="50"/>
      <c r="T28" s="12"/>
      <c r="U28" s="1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12"/>
    </row>
    <row r="29" spans="1:38" ht="12.75">
      <c r="A29" s="116">
        <v>25</v>
      </c>
      <c r="B29" s="3"/>
      <c r="C29" s="3"/>
      <c r="D29" s="44"/>
      <c r="E29" s="44"/>
      <c r="F29" s="40"/>
      <c r="G29" s="156"/>
      <c r="H29" s="90"/>
      <c r="I29" s="44"/>
      <c r="J29" s="44"/>
      <c r="K29" s="40"/>
      <c r="L29" s="90"/>
      <c r="M29" s="44"/>
      <c r="N29" s="44"/>
      <c r="O29" s="40"/>
      <c r="P29" s="90"/>
      <c r="Q29" s="40"/>
      <c r="R29" s="50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</row>
    <row r="30" spans="1:38" ht="12.75">
      <c r="A30" s="115">
        <v>26</v>
      </c>
      <c r="B30" s="3"/>
      <c r="C30" s="3"/>
      <c r="D30" s="40"/>
      <c r="E30" s="40"/>
      <c r="F30" s="40"/>
      <c r="G30" s="156"/>
      <c r="H30" s="90"/>
      <c r="I30" s="40"/>
      <c r="J30" s="40"/>
      <c r="K30" s="40"/>
      <c r="L30" s="90"/>
      <c r="M30" s="40"/>
      <c r="N30" s="40"/>
      <c r="O30" s="40"/>
      <c r="P30" s="90"/>
      <c r="Q30" s="40"/>
      <c r="R30" s="50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</row>
    <row r="31" spans="1:38" ht="12.75">
      <c r="A31" s="115">
        <v>27</v>
      </c>
      <c r="B31" s="96"/>
      <c r="C31" s="41"/>
      <c r="D31" s="40"/>
      <c r="E31" s="40"/>
      <c r="F31" s="40"/>
      <c r="G31" s="156"/>
      <c r="H31" s="90"/>
      <c r="I31" s="40"/>
      <c r="J31" s="40"/>
      <c r="K31" s="40"/>
      <c r="L31" s="90"/>
      <c r="M31" s="40"/>
      <c r="N31" s="40"/>
      <c r="O31" s="40"/>
      <c r="P31" s="90"/>
      <c r="Q31" s="40"/>
      <c r="R31" s="50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</row>
    <row r="32" spans="1:38" ht="12.75">
      <c r="A32" s="115">
        <v>28</v>
      </c>
      <c r="B32" s="96"/>
      <c r="C32" s="96"/>
      <c r="D32" s="40"/>
      <c r="E32" s="40"/>
      <c r="F32" s="40"/>
      <c r="G32" s="156"/>
      <c r="H32" s="90"/>
      <c r="I32" s="40"/>
      <c r="J32" s="40"/>
      <c r="K32" s="40"/>
      <c r="L32" s="90"/>
      <c r="M32" s="40"/>
      <c r="N32" s="40"/>
      <c r="O32" s="40"/>
      <c r="P32" s="90"/>
      <c r="Q32" s="40"/>
      <c r="R32" s="50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</row>
    <row r="33" spans="1:38" ht="12.75">
      <c r="A33" s="115">
        <v>29</v>
      </c>
      <c r="B33" s="3"/>
      <c r="C33" s="3"/>
      <c r="D33" s="40"/>
      <c r="E33" s="40" t="s">
        <v>100</v>
      </c>
      <c r="F33" s="40"/>
      <c r="G33" s="156"/>
      <c r="H33" s="90"/>
      <c r="I33" s="40"/>
      <c r="J33" s="40"/>
      <c r="K33" s="40"/>
      <c r="L33" s="90"/>
      <c r="M33" s="40"/>
      <c r="N33" s="40"/>
      <c r="O33" s="40"/>
      <c r="P33" s="90"/>
      <c r="Q33" s="40"/>
      <c r="R33" s="50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</row>
    <row r="34" spans="1:38" ht="12.75">
      <c r="A34" s="115">
        <v>30</v>
      </c>
      <c r="B34" s="3"/>
      <c r="C34" s="3"/>
      <c r="D34" s="40"/>
      <c r="E34" s="40"/>
      <c r="F34" s="40"/>
      <c r="G34" s="156"/>
      <c r="H34" s="90"/>
      <c r="I34" s="40"/>
      <c r="J34" s="40"/>
      <c r="K34" s="40"/>
      <c r="L34" s="90"/>
      <c r="M34" s="40"/>
      <c r="N34" s="40"/>
      <c r="O34" s="40"/>
      <c r="P34" s="90"/>
      <c r="Q34" s="40"/>
      <c r="R34" s="50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</row>
    <row r="35" spans="1:38" ht="12.75">
      <c r="A35" s="119"/>
      <c r="B35" s="12"/>
      <c r="C35" s="12"/>
      <c r="D35" s="139"/>
      <c r="E35" s="139"/>
      <c r="F35" s="139"/>
      <c r="G35" s="139"/>
      <c r="H35" s="124"/>
      <c r="I35" s="139"/>
      <c r="J35" s="139"/>
      <c r="K35" s="139"/>
      <c r="L35" s="124"/>
      <c r="M35" s="139"/>
      <c r="N35" s="139"/>
      <c r="O35" s="139"/>
      <c r="P35" s="124"/>
      <c r="Q35" s="156"/>
      <c r="R35" s="119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</row>
    <row r="36" spans="1:38" ht="12.75">
      <c r="A36" s="119"/>
      <c r="B36" s="12"/>
      <c r="C36" s="12"/>
      <c r="D36" s="139"/>
      <c r="E36" s="139"/>
      <c r="F36" s="139"/>
      <c r="G36" s="139"/>
      <c r="H36" s="124"/>
      <c r="I36" s="139"/>
      <c r="J36" s="139"/>
      <c r="K36" s="139"/>
      <c r="L36" s="124"/>
      <c r="M36" s="139"/>
      <c r="N36" s="139"/>
      <c r="O36" s="139"/>
      <c r="P36" s="124"/>
      <c r="Q36" s="156"/>
      <c r="R36" s="119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</row>
    <row r="37" spans="1:38" ht="12.75">
      <c r="A37" s="119"/>
      <c r="B37" s="12"/>
      <c r="C37" s="12"/>
      <c r="D37" s="139"/>
      <c r="E37" s="139"/>
      <c r="F37" s="139"/>
      <c r="G37" s="139"/>
      <c r="H37" s="124"/>
      <c r="I37" s="139"/>
      <c r="J37" s="139"/>
      <c r="K37" s="139"/>
      <c r="L37" s="124"/>
      <c r="M37" s="139"/>
      <c r="N37" s="139"/>
      <c r="O37" s="139"/>
      <c r="P37" s="124"/>
      <c r="Q37" s="156"/>
      <c r="R37" s="119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</row>
    <row r="38" spans="1:38" ht="12.75">
      <c r="A38" s="119"/>
      <c r="B38" s="5"/>
      <c r="C38" s="5"/>
      <c r="D38" s="156"/>
      <c r="E38" s="156"/>
      <c r="F38" s="156"/>
      <c r="G38" s="156"/>
      <c r="H38" s="124"/>
      <c r="I38" s="156"/>
      <c r="J38" s="156"/>
      <c r="K38" s="156"/>
      <c r="L38" s="124"/>
      <c r="M38" s="156"/>
      <c r="N38" s="156"/>
      <c r="O38" s="156"/>
      <c r="P38" s="124"/>
      <c r="Q38" s="156"/>
      <c r="R38" s="119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</row>
    <row r="39" spans="1:38" ht="12.75">
      <c r="A39" s="119"/>
      <c r="B39" s="5"/>
      <c r="C39" s="5"/>
      <c r="D39" s="156"/>
      <c r="E39" s="156"/>
      <c r="F39" s="156"/>
      <c r="G39" s="156"/>
      <c r="H39" s="124"/>
      <c r="I39" s="156"/>
      <c r="J39" s="156"/>
      <c r="K39" s="156"/>
      <c r="L39" s="124"/>
      <c r="M39" s="156"/>
      <c r="N39" s="156"/>
      <c r="O39" s="156"/>
      <c r="P39" s="124"/>
      <c r="Q39" s="156"/>
      <c r="R39" s="119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</row>
    <row r="40" spans="2:38" ht="12.75">
      <c r="B40" s="95" t="s">
        <v>49</v>
      </c>
      <c r="C40" s="5"/>
      <c r="D40" s="5"/>
      <c r="E40" s="10"/>
      <c r="F40" s="10"/>
      <c r="G40" s="10"/>
      <c r="H40" s="10"/>
      <c r="I40" s="5"/>
      <c r="M40" s="48" t="s">
        <v>50</v>
      </c>
      <c r="P40" s="5"/>
      <c r="Q40" s="4"/>
      <c r="R40" s="5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</row>
    <row r="41" spans="3:38" ht="12.75">
      <c r="C41" s="5"/>
      <c r="D41" s="5"/>
      <c r="E41" s="10"/>
      <c r="F41" s="10"/>
      <c r="G41" s="10"/>
      <c r="H41" s="10"/>
      <c r="I41" s="5"/>
      <c r="L41" s="11"/>
      <c r="M41" s="11" t="s">
        <v>68</v>
      </c>
      <c r="N41"/>
      <c r="P41" s="1"/>
      <c r="T41" s="12"/>
      <c r="U41" s="12"/>
      <c r="V41" s="83"/>
      <c r="W41" s="84"/>
      <c r="X41" s="85"/>
      <c r="Y41" s="85"/>
      <c r="Z41" s="85"/>
      <c r="AA41" s="85"/>
      <c r="AB41" s="86"/>
      <c r="AC41" s="86"/>
      <c r="AD41" s="83"/>
      <c r="AE41" s="83"/>
      <c r="AF41" s="87"/>
      <c r="AG41" s="12"/>
      <c r="AH41" s="12"/>
      <c r="AI41" s="12"/>
      <c r="AJ41" s="12"/>
      <c r="AK41" s="12"/>
      <c r="AL41" s="12"/>
    </row>
    <row r="42" spans="1:38" ht="12.75">
      <c r="A42" s="115">
        <f>A7</f>
        <v>3</v>
      </c>
      <c r="B42" s="96" t="str">
        <f>B7</f>
        <v>K Ridgway</v>
      </c>
      <c r="C42" s="96" t="str">
        <f>C7</f>
        <v>Maidenhead TSC</v>
      </c>
      <c r="D42" s="2">
        <f>O7</f>
        <v>385</v>
      </c>
      <c r="E42" s="4"/>
      <c r="F42" s="10"/>
      <c r="G42" s="10"/>
      <c r="H42" s="10"/>
      <c r="I42" s="5"/>
      <c r="L42" s="111">
        <f>'B class'!A9</f>
        <v>5</v>
      </c>
      <c r="M42" s="128" t="str">
        <f>'B class'!B9</f>
        <v>H Rumbelow</v>
      </c>
      <c r="N42" s="2">
        <f>'B class'!$Q$9</f>
        <v>756</v>
      </c>
      <c r="P42" s="4"/>
      <c r="T42" s="12"/>
      <c r="U42" s="12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7"/>
      <c r="AG42" s="12"/>
      <c r="AH42" s="12"/>
      <c r="AI42" s="12"/>
      <c r="AJ42" s="12"/>
      <c r="AK42" s="12"/>
      <c r="AL42" s="12"/>
    </row>
    <row r="43" spans="1:38" ht="12.75">
      <c r="A43" s="111">
        <f>'B class'!A6</f>
        <v>2</v>
      </c>
      <c r="B43" s="41" t="str">
        <f>'B class'!B6</f>
        <v>E Guilloud</v>
      </c>
      <c r="C43" s="41" t="str">
        <f>'B class'!C6</f>
        <v>Maidenhead TSC</v>
      </c>
      <c r="D43" s="2">
        <f>'B class'!O6</f>
        <v>380</v>
      </c>
      <c r="E43" s="2">
        <f>SUM(D42:D43)</f>
        <v>765</v>
      </c>
      <c r="F43" s="13">
        <f>RANK(E43,$E$43:$E$64)</f>
        <v>3</v>
      </c>
      <c r="G43" s="13"/>
      <c r="H43" s="10"/>
      <c r="I43" s="5"/>
      <c r="L43" s="111">
        <f>'B class'!A5</f>
        <v>1</v>
      </c>
      <c r="M43" s="45" t="str">
        <f>'B class'!B5</f>
        <v>S Fowler</v>
      </c>
      <c r="N43" s="2">
        <f>'B class'!$Q$5</f>
        <v>763</v>
      </c>
      <c r="P43" s="4"/>
      <c r="T43" s="12"/>
      <c r="U43" s="12"/>
      <c r="V43" s="86"/>
      <c r="W43" s="88"/>
      <c r="X43" s="86"/>
      <c r="Y43" s="86"/>
      <c r="Z43" s="86"/>
      <c r="AA43" s="88"/>
      <c r="AB43" s="86"/>
      <c r="AC43" s="86"/>
      <c r="AD43" s="86"/>
      <c r="AE43" s="89"/>
      <c r="AF43" s="87"/>
      <c r="AG43" s="12"/>
      <c r="AH43" s="12"/>
      <c r="AI43" s="12"/>
      <c r="AJ43" s="12"/>
      <c r="AK43" s="12"/>
      <c r="AL43" s="12"/>
    </row>
    <row r="44" spans="1:38" ht="12.75">
      <c r="A44" s="50"/>
      <c r="B44" s="12"/>
      <c r="C44" s="5"/>
      <c r="D44" s="4"/>
      <c r="E44" s="4"/>
      <c r="F44" s="10"/>
      <c r="G44" s="10"/>
      <c r="H44" s="10"/>
      <c r="I44" s="5"/>
      <c r="L44" s="111">
        <f>'B class'!A13</f>
        <v>9</v>
      </c>
      <c r="M44" s="128" t="str">
        <f>'B class'!B13</f>
        <v>G Ferre</v>
      </c>
      <c r="N44" s="2">
        <f>'B class'!$Q$13</f>
        <v>751</v>
      </c>
      <c r="P44" s="4"/>
      <c r="T44" s="12"/>
      <c r="U44" s="12"/>
      <c r="V44" s="86"/>
      <c r="W44" s="88"/>
      <c r="X44" s="86"/>
      <c r="Y44" s="86"/>
      <c r="Z44" s="86"/>
      <c r="AA44" s="88"/>
      <c r="AB44" s="86"/>
      <c r="AC44" s="86"/>
      <c r="AD44" s="86"/>
      <c r="AE44" s="89"/>
      <c r="AF44" s="87"/>
      <c r="AG44" s="12"/>
      <c r="AH44" s="12"/>
      <c r="AI44" s="12"/>
      <c r="AJ44" s="12"/>
      <c r="AK44" s="12"/>
      <c r="AL44" s="12"/>
    </row>
    <row r="45" spans="1:38" ht="12.75">
      <c r="A45" s="111">
        <f>'B class'!A9</f>
        <v>5</v>
      </c>
      <c r="B45" s="96" t="str">
        <f>'B class'!B9</f>
        <v>H Rumbelow</v>
      </c>
      <c r="C45" s="96" t="str">
        <f>'B class'!C9</f>
        <v>Windsor</v>
      </c>
      <c r="D45" s="2">
        <f>'B class'!O9</f>
        <v>375</v>
      </c>
      <c r="E45" s="4"/>
      <c r="F45" s="10"/>
      <c r="G45" s="10"/>
      <c r="H45" s="10"/>
      <c r="I45" s="5"/>
      <c r="J45" s="5"/>
      <c r="L45" s="115">
        <f>A5</f>
        <v>1</v>
      </c>
      <c r="M45" s="128" t="str">
        <f>B5</f>
        <v>M Man</v>
      </c>
      <c r="N45" s="2">
        <f>$Q$5</f>
        <v>781</v>
      </c>
      <c r="O45" s="2">
        <f>SUM(N42:N45)</f>
        <v>3051</v>
      </c>
      <c r="P45" s="13">
        <f>RANK(O45,$O$45:$O$73)</f>
        <v>1</v>
      </c>
      <c r="T45" s="12"/>
      <c r="U45" s="12"/>
      <c r="V45" s="86"/>
      <c r="W45" s="88"/>
      <c r="X45" s="86"/>
      <c r="Y45" s="86"/>
      <c r="Z45" s="86"/>
      <c r="AA45" s="88"/>
      <c r="AB45" s="86"/>
      <c r="AC45" s="86"/>
      <c r="AD45" s="86"/>
      <c r="AE45" s="86"/>
      <c r="AF45" s="86"/>
      <c r="AG45" s="12"/>
      <c r="AH45" s="12"/>
      <c r="AI45" s="12"/>
      <c r="AJ45" s="12"/>
      <c r="AK45" s="12"/>
      <c r="AL45" s="12"/>
    </row>
    <row r="46" spans="1:38" ht="12.75">
      <c r="A46" s="111">
        <f>'B class'!A5</f>
        <v>1</v>
      </c>
      <c r="B46" s="41" t="str">
        <f>'B class'!B5</f>
        <v>S Fowler</v>
      </c>
      <c r="C46" s="41" t="str">
        <f>'B class'!C5</f>
        <v>Windsor</v>
      </c>
      <c r="D46" s="2">
        <f>'B class'!O5</f>
        <v>385</v>
      </c>
      <c r="E46" s="2">
        <f>SUM(D45:D46)</f>
        <v>760</v>
      </c>
      <c r="F46" s="13">
        <f>RANK(E46,$E$43:$E$64)</f>
        <v>4</v>
      </c>
      <c r="G46" s="13"/>
      <c r="H46" s="10"/>
      <c r="I46" s="119"/>
      <c r="J46" s="42"/>
      <c r="L46" s="8"/>
      <c r="M46" s="207" t="s">
        <v>96</v>
      </c>
      <c r="O46"/>
      <c r="T46" s="12"/>
      <c r="U46" s="12"/>
      <c r="V46" s="87"/>
      <c r="W46" s="88"/>
      <c r="X46" s="86"/>
      <c r="Y46" s="86"/>
      <c r="Z46" s="86"/>
      <c r="AA46" s="88"/>
      <c r="AB46" s="86"/>
      <c r="AC46" s="86"/>
      <c r="AD46" s="83"/>
      <c r="AE46" s="85"/>
      <c r="AF46" s="86"/>
      <c r="AG46" s="12"/>
      <c r="AH46" s="12"/>
      <c r="AI46" s="12"/>
      <c r="AJ46" s="12"/>
      <c r="AK46" s="12"/>
      <c r="AL46" s="12"/>
    </row>
    <row r="47" spans="1:38" ht="12.75">
      <c r="A47" s="124"/>
      <c r="B47" s="12"/>
      <c r="C47" s="12"/>
      <c r="D47" s="4"/>
      <c r="E47" s="4"/>
      <c r="F47" s="10"/>
      <c r="G47" s="10"/>
      <c r="H47" s="10"/>
      <c r="I47" s="119"/>
      <c r="J47" s="42"/>
      <c r="L47" s="111">
        <f>'B class'!A12</f>
        <v>8</v>
      </c>
      <c r="M47" s="128" t="str">
        <f>'B class'!B12</f>
        <v>C Gibbs</v>
      </c>
      <c r="N47" s="2">
        <f>'B class'!$Q$12</f>
        <v>752</v>
      </c>
      <c r="O47" s="5"/>
      <c r="T47" s="12"/>
      <c r="U47" s="12"/>
      <c r="V47" s="86"/>
      <c r="W47" s="84"/>
      <c r="X47" s="86"/>
      <c r="Y47" s="86"/>
      <c r="Z47" s="86"/>
      <c r="AA47" s="84"/>
      <c r="AB47" s="86"/>
      <c r="AC47" s="86"/>
      <c r="AD47" s="86"/>
      <c r="AE47" s="88"/>
      <c r="AF47" s="86"/>
      <c r="AG47" s="12"/>
      <c r="AH47" s="12"/>
      <c r="AI47" s="12"/>
      <c r="AJ47" s="12"/>
      <c r="AK47" s="12"/>
      <c r="AL47" s="12"/>
    </row>
    <row r="48" spans="1:38" ht="12.75">
      <c r="A48" s="111">
        <f>'B class'!A11</f>
        <v>7</v>
      </c>
      <c r="B48" s="41" t="str">
        <f>'B class'!B11</f>
        <v>Mrs A Guilloud</v>
      </c>
      <c r="C48" s="41" t="str">
        <f>'B class'!C11</f>
        <v>Maidenhead TSC</v>
      </c>
      <c r="D48" s="2">
        <f>'B class'!O11</f>
        <v>382</v>
      </c>
      <c r="E48" s="4"/>
      <c r="F48" s="10"/>
      <c r="G48" s="10"/>
      <c r="H48" s="10"/>
      <c r="I48" s="5"/>
      <c r="J48" s="5"/>
      <c r="L48" s="111">
        <f>'B class'!A16</f>
        <v>12</v>
      </c>
      <c r="M48" s="45" t="str">
        <f>'B class'!B16</f>
        <v>I King</v>
      </c>
      <c r="N48" s="2">
        <f>'B class'!$Q$16</f>
        <v>740</v>
      </c>
      <c r="O48" s="5"/>
      <c r="T48" s="12"/>
      <c r="U48" s="12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12"/>
      <c r="AH48" s="12"/>
      <c r="AI48" s="12"/>
      <c r="AJ48" s="12"/>
      <c r="AK48" s="12"/>
      <c r="AL48" s="12"/>
    </row>
    <row r="49" spans="1:38" ht="12.75">
      <c r="A49" s="111">
        <f>'B class'!A10</f>
        <v>6</v>
      </c>
      <c r="B49" s="41" t="str">
        <f>'B class'!B10</f>
        <v>Mrs W Hetherington</v>
      </c>
      <c r="C49" s="41" t="str">
        <f>'B class'!C10</f>
        <v>Maidenhead TSC</v>
      </c>
      <c r="D49" s="2">
        <f>'B class'!O10</f>
        <v>384</v>
      </c>
      <c r="E49" s="2">
        <f>SUM(D48:D49)</f>
        <v>766</v>
      </c>
      <c r="F49" s="13">
        <f>RANK(E49,$E$43:$E$64)</f>
        <v>2</v>
      </c>
      <c r="G49" s="13"/>
      <c r="H49" s="10"/>
      <c r="I49" s="5"/>
      <c r="L49" s="115">
        <f>A11</f>
        <v>7</v>
      </c>
      <c r="M49" s="128" t="str">
        <f>B11</f>
        <v>J Wetten</v>
      </c>
      <c r="N49" s="2">
        <f>$Q$11</f>
        <v>741</v>
      </c>
      <c r="O49" s="5"/>
      <c r="T49" s="12"/>
      <c r="U49" s="12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7"/>
      <c r="AG49" s="12"/>
      <c r="AH49" s="12"/>
      <c r="AI49" s="12"/>
      <c r="AJ49" s="12"/>
      <c r="AK49" s="12"/>
      <c r="AL49" s="12"/>
    </row>
    <row r="50" spans="1:38" ht="12.75">
      <c r="A50" s="124"/>
      <c r="B50" s="12"/>
      <c r="C50" s="12"/>
      <c r="D50" s="4"/>
      <c r="E50" s="4"/>
      <c r="F50" s="10"/>
      <c r="G50" s="10"/>
      <c r="H50" s="10"/>
      <c r="I50" s="5"/>
      <c r="L50" s="92">
        <f>'C class'!A6</f>
        <v>2</v>
      </c>
      <c r="M50" s="128" t="str">
        <f>'C class'!B6</f>
        <v>H Taylor</v>
      </c>
      <c r="N50" s="2">
        <f>'C class'!$P$6</f>
        <v>745</v>
      </c>
      <c r="O50" s="2">
        <f>SUM(N47:N50)</f>
        <v>2978</v>
      </c>
      <c r="P50" s="13">
        <f>RANK(O50,$O$45:$O$73)</f>
        <v>3</v>
      </c>
      <c r="T50" s="12"/>
      <c r="U50" s="12"/>
      <c r="V50" s="86"/>
      <c r="W50" s="86"/>
      <c r="X50" s="86"/>
      <c r="Y50" s="86"/>
      <c r="Z50" s="86"/>
      <c r="AA50" s="88"/>
      <c r="AB50" s="86"/>
      <c r="AC50" s="86"/>
      <c r="AD50" s="86"/>
      <c r="AE50" s="86"/>
      <c r="AF50" s="86"/>
      <c r="AG50" s="12"/>
      <c r="AH50" s="12"/>
      <c r="AI50" s="12"/>
      <c r="AJ50" s="12"/>
      <c r="AK50" s="12"/>
      <c r="AL50" s="12"/>
    </row>
    <row r="51" spans="1:38" ht="12.75">
      <c r="A51" s="116">
        <f>A5</f>
        <v>1</v>
      </c>
      <c r="B51" s="126" t="str">
        <f>B5</f>
        <v>M Man</v>
      </c>
      <c r="C51" s="126" t="str">
        <f>C5</f>
        <v>Windsor</v>
      </c>
      <c r="D51" s="2">
        <f>O5</f>
        <v>391</v>
      </c>
      <c r="E51" s="4"/>
      <c r="F51" s="10"/>
      <c r="G51" s="10"/>
      <c r="H51" s="10"/>
      <c r="I51" s="5"/>
      <c r="M51" s="11" t="s">
        <v>85</v>
      </c>
      <c r="N51"/>
      <c r="P51" s="1"/>
      <c r="T51" s="12"/>
      <c r="U51" s="12"/>
      <c r="V51" s="86"/>
      <c r="W51" s="86"/>
      <c r="X51" s="86"/>
      <c r="Y51" s="86"/>
      <c r="Z51" s="86"/>
      <c r="AA51" s="88"/>
      <c r="AB51" s="86"/>
      <c r="AC51" s="86"/>
      <c r="AD51" s="86"/>
      <c r="AE51" s="86"/>
      <c r="AF51" s="86"/>
      <c r="AG51" s="12"/>
      <c r="AH51" s="12"/>
      <c r="AI51" s="12"/>
      <c r="AJ51" s="12"/>
      <c r="AK51" s="12"/>
      <c r="AL51" s="12"/>
    </row>
    <row r="52" spans="1:38" ht="13.5" customHeight="1">
      <c r="A52" s="111">
        <f>'B class'!A13</f>
        <v>9</v>
      </c>
      <c r="B52" s="41" t="str">
        <f>'B class'!B13</f>
        <v>G Ferre</v>
      </c>
      <c r="C52" s="41" t="str">
        <f>'B class'!C13</f>
        <v>Windsor</v>
      </c>
      <c r="D52" s="2">
        <f>'B class'!$O$13</f>
        <v>380</v>
      </c>
      <c r="E52" s="2">
        <f>SUM(D51:D52)</f>
        <v>771</v>
      </c>
      <c r="F52" s="13">
        <f>RANK(E52,$E$43:$E$64)</f>
        <v>1</v>
      </c>
      <c r="G52" s="13"/>
      <c r="H52" s="11"/>
      <c r="L52" s="115">
        <f>A7</f>
        <v>3</v>
      </c>
      <c r="M52" s="128" t="str">
        <f>B7</f>
        <v>K Ridgway</v>
      </c>
      <c r="N52" s="14">
        <f>Q7</f>
        <v>775</v>
      </c>
      <c r="O52" s="131"/>
      <c r="T52" s="12"/>
      <c r="U52" s="12"/>
      <c r="V52" s="86"/>
      <c r="W52" s="86"/>
      <c r="X52" s="86"/>
      <c r="Y52" s="86"/>
      <c r="Z52" s="86"/>
      <c r="AA52" s="88"/>
      <c r="AB52" s="86"/>
      <c r="AC52" s="86"/>
      <c r="AD52" s="86"/>
      <c r="AE52" s="86"/>
      <c r="AF52" s="86"/>
      <c r="AG52" s="12"/>
      <c r="AH52" s="12"/>
      <c r="AI52" s="12"/>
      <c r="AJ52" s="12"/>
      <c r="AK52" s="12"/>
      <c r="AL52" s="12"/>
    </row>
    <row r="53" spans="1:38" ht="12.75">
      <c r="A53" s="124"/>
      <c r="B53" s="8"/>
      <c r="D53" s="1"/>
      <c r="E53" s="1"/>
      <c r="L53" s="115">
        <f>A8</f>
        <v>4</v>
      </c>
      <c r="M53" s="38" t="str">
        <f>B8</f>
        <v>P Guilloud</v>
      </c>
      <c r="N53" s="14">
        <f>Q8</f>
        <v>763</v>
      </c>
      <c r="O53" s="131"/>
      <c r="T53" s="12"/>
      <c r="U53" s="12"/>
      <c r="V53" s="86"/>
      <c r="W53" s="86"/>
      <c r="X53" s="86"/>
      <c r="Y53" s="86"/>
      <c r="Z53" s="87"/>
      <c r="AA53" s="88"/>
      <c r="AB53" s="86"/>
      <c r="AC53" s="86"/>
      <c r="AD53" s="87"/>
      <c r="AE53" s="86"/>
      <c r="AF53" s="87"/>
      <c r="AG53" s="12"/>
      <c r="AH53" s="12"/>
      <c r="AI53" s="12"/>
      <c r="AJ53" s="12"/>
      <c r="AK53" s="12"/>
      <c r="AL53" s="12"/>
    </row>
    <row r="54" spans="1:38" ht="12.75">
      <c r="A54" s="115">
        <f>A11</f>
        <v>7</v>
      </c>
      <c r="B54" s="96" t="str">
        <f>B11</f>
        <v>J Wetten</v>
      </c>
      <c r="C54" s="96" t="str">
        <f>C11</f>
        <v>Henley Trinity</v>
      </c>
      <c r="D54" s="40">
        <f>$O$11</f>
        <v>363</v>
      </c>
      <c r="E54" s="4"/>
      <c r="L54" s="115">
        <f>A10</f>
        <v>6</v>
      </c>
      <c r="M54" s="128" t="str">
        <f>B10</f>
        <v>T Wolfe</v>
      </c>
      <c r="N54" s="14">
        <f>$Q$10</f>
        <v>749</v>
      </c>
      <c r="O54" s="131"/>
      <c r="T54" s="12"/>
      <c r="U54" s="12"/>
      <c r="V54" s="86"/>
      <c r="W54" s="86"/>
      <c r="X54" s="86"/>
      <c r="Y54" s="86"/>
      <c r="Z54" s="86"/>
      <c r="AA54" s="84"/>
      <c r="AB54" s="86"/>
      <c r="AC54" s="86"/>
      <c r="AD54" s="86"/>
      <c r="AE54" s="86"/>
      <c r="AF54" s="86"/>
      <c r="AG54" s="12"/>
      <c r="AH54" s="12"/>
      <c r="AI54" s="12"/>
      <c r="AJ54" s="12"/>
      <c r="AK54" s="12"/>
      <c r="AL54" s="12"/>
    </row>
    <row r="55" spans="1:38" ht="13.5" customHeight="1">
      <c r="A55" s="111">
        <f>'B class'!A12</f>
        <v>8</v>
      </c>
      <c r="B55" s="96" t="str">
        <f>'B class'!B12</f>
        <v>C Gibbs</v>
      </c>
      <c r="C55" s="96" t="str">
        <f>'B class'!C12</f>
        <v>Henley Trinity</v>
      </c>
      <c r="D55" s="2">
        <f>'B class'!$O$12</f>
        <v>380</v>
      </c>
      <c r="E55" s="2">
        <f>SUM(D54:D55)</f>
        <v>743</v>
      </c>
      <c r="F55" s="13">
        <f>RANK(E55,$E$43:$E$64)</f>
        <v>5</v>
      </c>
      <c r="G55" s="13"/>
      <c r="L55" s="111">
        <f>'B class'!A6</f>
        <v>2</v>
      </c>
      <c r="M55" s="38" t="str">
        <f>'B class'!B6</f>
        <v>E Guilloud</v>
      </c>
      <c r="N55" s="2">
        <f>'B class'!$Q$6</f>
        <v>760</v>
      </c>
      <c r="O55" s="14">
        <f>SUM(N52:N55)</f>
        <v>3047</v>
      </c>
      <c r="P55" s="13">
        <f>RANK(O55,$O$45:$O$73)</f>
        <v>2</v>
      </c>
      <c r="T55" s="12"/>
      <c r="U55" s="12"/>
      <c r="V55" s="86"/>
      <c r="W55" s="88"/>
      <c r="X55" s="86"/>
      <c r="Y55" s="86"/>
      <c r="Z55" s="86"/>
      <c r="AA55" s="86"/>
      <c r="AB55" s="86"/>
      <c r="AC55" s="86"/>
      <c r="AD55" s="86"/>
      <c r="AE55" s="86"/>
      <c r="AF55" s="86"/>
      <c r="AG55" s="12"/>
      <c r="AH55" s="12"/>
      <c r="AI55" s="12"/>
      <c r="AJ55" s="12"/>
      <c r="AK55" s="12"/>
      <c r="AL55" s="12"/>
    </row>
    <row r="56" spans="1:38" ht="12.75">
      <c r="A56" s="124"/>
      <c r="B56" s="8"/>
      <c r="D56" s="1"/>
      <c r="E56" s="1"/>
      <c r="K56" s="11"/>
      <c r="L56" s="138"/>
      <c r="M56" s="131"/>
      <c r="N56" s="131"/>
      <c r="O56" s="12"/>
      <c r="P56" s="12"/>
      <c r="T56" s="12"/>
      <c r="U56" s="12"/>
      <c r="V56" s="85"/>
      <c r="W56" s="84"/>
      <c r="X56" s="85"/>
      <c r="Y56" s="85"/>
      <c r="Z56" s="85"/>
      <c r="AA56" s="88"/>
      <c r="AB56" s="86"/>
      <c r="AC56" s="86"/>
      <c r="AD56" s="86"/>
      <c r="AE56" s="86"/>
      <c r="AF56" s="86"/>
      <c r="AG56" s="12"/>
      <c r="AH56" s="12"/>
      <c r="AI56" s="12"/>
      <c r="AJ56" s="12"/>
      <c r="AK56" s="12"/>
      <c r="AL56" s="12"/>
    </row>
    <row r="57" spans="1:38" ht="12.75">
      <c r="A57" s="50"/>
      <c r="B57" s="41"/>
      <c r="C57" s="41"/>
      <c r="D57" s="2"/>
      <c r="E57" s="4"/>
      <c r="F57" s="10"/>
      <c r="G57" s="10"/>
      <c r="L57" s="50"/>
      <c r="M57" s="96"/>
      <c r="N57" s="14"/>
      <c r="O57" s="131"/>
      <c r="T57" s="12"/>
      <c r="U57" s="12"/>
      <c r="V57" s="86"/>
      <c r="W57" s="86"/>
      <c r="X57" s="86"/>
      <c r="Y57" s="86"/>
      <c r="Z57" s="86"/>
      <c r="AA57" s="88"/>
      <c r="AB57" s="86"/>
      <c r="AC57" s="86"/>
      <c r="AD57" s="86"/>
      <c r="AE57" s="86"/>
      <c r="AF57" s="87"/>
      <c r="AG57" s="12"/>
      <c r="AH57" s="12"/>
      <c r="AI57" s="12"/>
      <c r="AJ57" s="12"/>
      <c r="AK57" s="12"/>
      <c r="AL57" s="12"/>
    </row>
    <row r="58" spans="1:38" ht="14.25" customHeight="1">
      <c r="A58" s="50"/>
      <c r="B58" s="41"/>
      <c r="C58" s="41"/>
      <c r="D58" s="2"/>
      <c r="E58" s="2">
        <f>SUM(D57:D58)</f>
        <v>0</v>
      </c>
      <c r="F58" s="13">
        <f>RANK(E58,$E$43:$E$64)</f>
        <v>6</v>
      </c>
      <c r="G58" s="13"/>
      <c r="L58" s="50"/>
      <c r="M58" s="3"/>
      <c r="N58" s="14"/>
      <c r="O58" s="131"/>
      <c r="T58" s="12"/>
      <c r="U58" s="12"/>
      <c r="V58" s="86"/>
      <c r="W58" s="88"/>
      <c r="X58" s="86"/>
      <c r="Y58" s="86"/>
      <c r="Z58" s="86"/>
      <c r="AA58" s="88"/>
      <c r="AB58" s="86"/>
      <c r="AC58" s="86"/>
      <c r="AD58" s="86"/>
      <c r="AE58" s="86"/>
      <c r="AF58" s="86"/>
      <c r="AG58" s="12"/>
      <c r="AH58" s="12"/>
      <c r="AI58" s="12"/>
      <c r="AJ58" s="12"/>
      <c r="AK58" s="12"/>
      <c r="AL58" s="12"/>
    </row>
    <row r="59" spans="1:38" ht="12.75">
      <c r="A59" s="119"/>
      <c r="B59" s="155"/>
      <c r="C59" s="94"/>
      <c r="D59" s="4"/>
      <c r="E59" s="4"/>
      <c r="F59" s="10"/>
      <c r="G59" s="10"/>
      <c r="L59" s="50"/>
      <c r="M59" s="96"/>
      <c r="N59" s="14"/>
      <c r="O59" s="131"/>
      <c r="T59" s="12"/>
      <c r="U59" s="12"/>
      <c r="V59" s="87"/>
      <c r="W59" s="88"/>
      <c r="X59" s="86"/>
      <c r="Y59" s="86"/>
      <c r="Z59" s="87"/>
      <c r="AA59" s="88"/>
      <c r="AB59" s="86"/>
      <c r="AC59" s="86"/>
      <c r="AD59" s="86"/>
      <c r="AE59" s="86"/>
      <c r="AF59" s="86"/>
      <c r="AG59" s="12"/>
      <c r="AH59" s="12"/>
      <c r="AI59" s="12"/>
      <c r="AJ59" s="12"/>
      <c r="AK59" s="12"/>
      <c r="AL59" s="12"/>
    </row>
    <row r="60" spans="1:38" ht="12.75">
      <c r="A60" s="50"/>
      <c r="B60" s="96"/>
      <c r="C60" s="96"/>
      <c r="D60" s="14"/>
      <c r="E60" s="131"/>
      <c r="F60" s="138"/>
      <c r="G60" s="138"/>
      <c r="L60" s="50"/>
      <c r="M60" s="41"/>
      <c r="N60" s="2"/>
      <c r="O60" s="14">
        <f>SUM(N57:N60)</f>
        <v>0</v>
      </c>
      <c r="P60" s="13">
        <f>RANK(O60,$O$45:$O$73)</f>
        <v>4</v>
      </c>
      <c r="T60" s="12"/>
      <c r="U60" s="12"/>
      <c r="V60" s="86"/>
      <c r="W60" s="88"/>
      <c r="X60" s="86"/>
      <c r="Y60" s="86"/>
      <c r="Z60" s="86"/>
      <c r="AA60" s="88"/>
      <c r="AB60" s="86"/>
      <c r="AC60" s="86"/>
      <c r="AD60" s="86"/>
      <c r="AE60" s="86"/>
      <c r="AF60" s="86"/>
      <c r="AG60" s="12"/>
      <c r="AH60" s="12"/>
      <c r="AI60" s="12"/>
      <c r="AJ60" s="12"/>
      <c r="AK60" s="12"/>
      <c r="AL60" s="12"/>
    </row>
    <row r="61" spans="1:38" ht="12.75">
      <c r="A61" s="50"/>
      <c r="B61" s="96"/>
      <c r="C61" s="96"/>
      <c r="D61" s="14"/>
      <c r="E61" s="2">
        <f>SUM(D60:D61)</f>
        <v>0</v>
      </c>
      <c r="F61" s="13">
        <f>RANK(E61,$E$43:$E$64)</f>
        <v>6</v>
      </c>
      <c r="G61" s="119"/>
      <c r="L61" s="119"/>
      <c r="M61" s="12"/>
      <c r="N61" s="131"/>
      <c r="O61" s="12"/>
      <c r="P61" s="12"/>
      <c r="T61" s="12"/>
      <c r="U61" s="12"/>
      <c r="V61" s="86"/>
      <c r="W61" s="84"/>
      <c r="X61" s="86"/>
      <c r="Y61" s="86"/>
      <c r="Z61" s="86"/>
      <c r="AA61" s="84"/>
      <c r="AB61" s="86"/>
      <c r="AC61" s="86"/>
      <c r="AD61" s="86"/>
      <c r="AE61" s="86"/>
      <c r="AF61" s="86"/>
      <c r="AG61" s="12"/>
      <c r="AH61" s="12"/>
      <c r="AI61" s="12"/>
      <c r="AJ61" s="12"/>
      <c r="AK61" s="12"/>
      <c r="AL61" s="12"/>
    </row>
    <row r="62" spans="1:38" ht="12.75">
      <c r="A62" s="119"/>
      <c r="B62" s="42"/>
      <c r="C62" s="42"/>
      <c r="D62" s="131"/>
      <c r="E62" s="4"/>
      <c r="F62" s="13"/>
      <c r="G62" s="119"/>
      <c r="L62" s="119"/>
      <c r="M62" s="12"/>
      <c r="N62" s="131"/>
      <c r="O62" s="12"/>
      <c r="P62" s="12"/>
      <c r="T62" s="12"/>
      <c r="U62" s="12"/>
      <c r="V62" s="86"/>
      <c r="W62" s="84"/>
      <c r="X62" s="86"/>
      <c r="Y62" s="86"/>
      <c r="Z62" s="86"/>
      <c r="AA62" s="84"/>
      <c r="AB62" s="86"/>
      <c r="AC62" s="86"/>
      <c r="AD62" s="86"/>
      <c r="AE62" s="86"/>
      <c r="AF62" s="86"/>
      <c r="AG62" s="12"/>
      <c r="AH62" s="12"/>
      <c r="AI62" s="12"/>
      <c r="AJ62" s="12"/>
      <c r="AK62" s="12"/>
      <c r="AL62" s="12"/>
    </row>
    <row r="63" spans="1:38" ht="12.75">
      <c r="A63" s="50"/>
      <c r="B63" s="96"/>
      <c r="C63" s="96"/>
      <c r="D63" s="14"/>
      <c r="E63" s="4"/>
      <c r="F63" s="13"/>
      <c r="G63" s="119"/>
      <c r="L63" s="119"/>
      <c r="M63" s="12"/>
      <c r="N63" s="131"/>
      <c r="O63" s="12"/>
      <c r="P63" s="12"/>
      <c r="T63" s="12"/>
      <c r="U63" s="12"/>
      <c r="V63" s="86"/>
      <c r="W63" s="84"/>
      <c r="X63" s="86"/>
      <c r="Y63" s="86"/>
      <c r="Z63" s="86"/>
      <c r="AA63" s="84"/>
      <c r="AB63" s="86"/>
      <c r="AC63" s="86"/>
      <c r="AD63" s="86"/>
      <c r="AE63" s="86"/>
      <c r="AF63" s="86"/>
      <c r="AG63" s="12"/>
      <c r="AH63" s="12"/>
      <c r="AI63" s="12"/>
      <c r="AJ63" s="12"/>
      <c r="AK63" s="12"/>
      <c r="AL63" s="12"/>
    </row>
    <row r="64" spans="1:38" ht="12.75">
      <c r="A64" s="50"/>
      <c r="B64" s="96"/>
      <c r="C64" s="96"/>
      <c r="D64" s="14"/>
      <c r="E64" s="2">
        <f>SUM(D63:D64)</f>
        <v>0</v>
      </c>
      <c r="F64" s="13">
        <f>RANK(E64,$E$43:$E$64)</f>
        <v>6</v>
      </c>
      <c r="G64" s="119"/>
      <c r="L64" s="119"/>
      <c r="M64" s="12"/>
      <c r="N64" s="131"/>
      <c r="O64" s="12"/>
      <c r="P64" s="12"/>
      <c r="T64" s="12"/>
      <c r="U64" s="12"/>
      <c r="V64" s="86"/>
      <c r="W64" s="84"/>
      <c r="X64" s="86"/>
      <c r="Y64" s="86"/>
      <c r="Z64" s="86"/>
      <c r="AA64" s="84"/>
      <c r="AB64" s="86"/>
      <c r="AC64" s="86"/>
      <c r="AD64" s="86"/>
      <c r="AE64" s="86"/>
      <c r="AF64" s="86"/>
      <c r="AG64" s="12"/>
      <c r="AH64" s="12"/>
      <c r="AI64" s="12"/>
      <c r="AJ64" s="12"/>
      <c r="AK64" s="12"/>
      <c r="AL64" s="12"/>
    </row>
    <row r="65" spans="1:38" ht="12.75">
      <c r="A65" s="119"/>
      <c r="B65" s="12"/>
      <c r="C65" s="119"/>
      <c r="D65" s="131"/>
      <c r="E65" s="131"/>
      <c r="F65" s="138"/>
      <c r="G65" s="138"/>
      <c r="L65" s="119"/>
      <c r="M65" s="42"/>
      <c r="N65" s="131"/>
      <c r="O65" s="12"/>
      <c r="P65" s="12"/>
      <c r="T65" s="12"/>
      <c r="U65" s="12"/>
      <c r="V65" s="86"/>
      <c r="W65" s="86"/>
      <c r="X65" s="86"/>
      <c r="Y65" s="86"/>
      <c r="Z65" s="86"/>
      <c r="AA65" s="88"/>
      <c r="AB65" s="86"/>
      <c r="AC65" s="86"/>
      <c r="AD65" s="86"/>
      <c r="AE65" s="86"/>
      <c r="AF65" s="86"/>
      <c r="AG65" s="12"/>
      <c r="AH65" s="12"/>
      <c r="AI65" s="12"/>
      <c r="AJ65" s="12"/>
      <c r="AK65" s="12"/>
      <c r="AL65" s="12"/>
    </row>
    <row r="66" spans="1:38" ht="12.75">
      <c r="A66" s="119"/>
      <c r="B66" s="69" t="s">
        <v>63</v>
      </c>
      <c r="C66" s="42"/>
      <c r="D66" s="131"/>
      <c r="E66" s="131"/>
      <c r="F66" s="138"/>
      <c r="G66" s="138"/>
      <c r="L66" s="119"/>
      <c r="M66" s="42"/>
      <c r="N66" s="131"/>
      <c r="O66" s="12"/>
      <c r="P66" s="12"/>
      <c r="T66" s="12"/>
      <c r="U66" s="12"/>
      <c r="V66" s="86"/>
      <c r="W66" s="88"/>
      <c r="X66" s="86"/>
      <c r="Y66" s="86"/>
      <c r="Z66" s="86"/>
      <c r="AA66" s="88"/>
      <c r="AB66" s="86"/>
      <c r="AC66" s="86"/>
      <c r="AD66" s="86"/>
      <c r="AE66" s="86"/>
      <c r="AF66" s="86"/>
      <c r="AG66" s="12"/>
      <c r="AH66" s="12"/>
      <c r="AI66" s="12"/>
      <c r="AJ66" s="12"/>
      <c r="AK66" s="12"/>
      <c r="AL66" s="12"/>
    </row>
    <row r="67" spans="1:38" ht="12.75">
      <c r="A67" s="119"/>
      <c r="B67" s="42"/>
      <c r="C67" s="42"/>
      <c r="D67" s="131"/>
      <c r="E67" s="131"/>
      <c r="F67" s="119"/>
      <c r="G67" s="119"/>
      <c r="L67" s="119"/>
      <c r="M67" s="42"/>
      <c r="N67" s="131"/>
      <c r="O67" s="12"/>
      <c r="P67" s="12"/>
      <c r="T67" s="12"/>
      <c r="U67" s="12"/>
      <c r="V67" s="86"/>
      <c r="W67" s="88"/>
      <c r="X67" s="86"/>
      <c r="Y67" s="86"/>
      <c r="Z67" s="86"/>
      <c r="AA67" s="88"/>
      <c r="AB67" s="86"/>
      <c r="AC67" s="86"/>
      <c r="AD67" s="86"/>
      <c r="AE67" s="86"/>
      <c r="AF67" s="86"/>
      <c r="AG67" s="12"/>
      <c r="AH67" s="12"/>
      <c r="AI67" s="12"/>
      <c r="AJ67" s="12"/>
      <c r="AK67" s="12"/>
      <c r="AL67" s="12"/>
    </row>
    <row r="68" spans="1:38" ht="12.75">
      <c r="A68" s="111">
        <f>'B class'!A11</f>
        <v>7</v>
      </c>
      <c r="B68" s="128" t="str">
        <f>'B class'!B11</f>
        <v>Mrs A Guilloud</v>
      </c>
      <c r="C68" s="128" t="str">
        <f>'B class'!C11</f>
        <v>Maidenhead TSC</v>
      </c>
      <c r="D68" s="14">
        <f>'B class'!$Q$11</f>
        <v>755</v>
      </c>
      <c r="E68" s="131"/>
      <c r="F68" s="119">
        <f>RANK(D68,$D$68:$D$72)</f>
        <v>2</v>
      </c>
      <c r="G68" s="119"/>
      <c r="L68" s="119"/>
      <c r="M68" s="140"/>
      <c r="N68" s="131"/>
      <c r="O68" s="131"/>
      <c r="P68" s="119"/>
      <c r="T68" s="12"/>
      <c r="U68" s="12"/>
      <c r="V68" s="86"/>
      <c r="W68" s="88"/>
      <c r="X68" s="86"/>
      <c r="Y68" s="86"/>
      <c r="Z68" s="86"/>
      <c r="AA68" s="88"/>
      <c r="AB68" s="86"/>
      <c r="AC68" s="86"/>
      <c r="AD68" s="86"/>
      <c r="AE68" s="86"/>
      <c r="AF68" s="86"/>
      <c r="AG68" s="12"/>
      <c r="AH68" s="12"/>
      <c r="AI68" s="12"/>
      <c r="AJ68" s="12"/>
      <c r="AK68" s="12"/>
      <c r="AL68" s="12"/>
    </row>
    <row r="69" spans="1:38" ht="12.75">
      <c r="A69" s="111">
        <f>'B class'!A10</f>
        <v>6</v>
      </c>
      <c r="B69" s="128" t="str">
        <f>'B class'!B10</f>
        <v>Mrs W Hetherington</v>
      </c>
      <c r="C69" s="128" t="str">
        <f>'B class'!C10</f>
        <v>Maidenhead TSC</v>
      </c>
      <c r="D69" s="123">
        <f>'B class'!$Q$10</f>
        <v>756</v>
      </c>
      <c r="E69" s="139"/>
      <c r="F69" s="119">
        <f>RANK(D69,$D$68:$D$72)</f>
        <v>1</v>
      </c>
      <c r="G69" s="119"/>
      <c r="L69" s="119"/>
      <c r="M69" s="12"/>
      <c r="N69" s="131"/>
      <c r="O69" s="12"/>
      <c r="P69" s="12"/>
      <c r="T69" s="12"/>
      <c r="U69" s="12"/>
      <c r="V69" s="86"/>
      <c r="W69" s="84"/>
      <c r="X69" s="86"/>
      <c r="Y69" s="86"/>
      <c r="Z69" s="86"/>
      <c r="AA69" s="84"/>
      <c r="AB69" s="86"/>
      <c r="AC69" s="86"/>
      <c r="AD69" s="86"/>
      <c r="AE69" s="86"/>
      <c r="AF69" s="86"/>
      <c r="AG69" s="12"/>
      <c r="AH69" s="12"/>
      <c r="AI69" s="12"/>
      <c r="AJ69" s="12"/>
      <c r="AK69" s="12"/>
      <c r="AL69" s="12"/>
    </row>
    <row r="70" spans="1:38" ht="12.75">
      <c r="A70" s="50"/>
      <c r="B70" s="41"/>
      <c r="C70" s="41"/>
      <c r="D70" s="123"/>
      <c r="E70" s="139"/>
      <c r="F70" s="119"/>
      <c r="G70" s="119"/>
      <c r="K70" s="12"/>
      <c r="L70" s="119"/>
      <c r="M70" s="42"/>
      <c r="N70" s="131"/>
      <c r="O70" s="12"/>
      <c r="P70" s="12"/>
      <c r="T70" s="12"/>
      <c r="U70" s="12"/>
      <c r="V70" s="86"/>
      <c r="W70" s="86"/>
      <c r="X70" s="86"/>
      <c r="Y70" s="86"/>
      <c r="Z70" s="86"/>
      <c r="AA70" s="88"/>
      <c r="AB70" s="86"/>
      <c r="AC70" s="86"/>
      <c r="AD70" s="86"/>
      <c r="AE70" s="86"/>
      <c r="AF70" s="86"/>
      <c r="AG70" s="12"/>
      <c r="AH70" s="12"/>
      <c r="AI70" s="12"/>
      <c r="AJ70" s="12"/>
      <c r="AK70" s="12"/>
      <c r="AL70" s="12"/>
    </row>
    <row r="71" spans="1:38" ht="12.75">
      <c r="A71" s="50"/>
      <c r="B71" s="3"/>
      <c r="C71" s="3"/>
      <c r="D71" s="2"/>
      <c r="E71" s="4"/>
      <c r="F71" s="119"/>
      <c r="G71" s="119"/>
      <c r="H71" s="5"/>
      <c r="K71" s="12"/>
      <c r="L71" s="119"/>
      <c r="M71" s="42"/>
      <c r="N71" s="131"/>
      <c r="O71" s="12"/>
      <c r="P71" s="12"/>
      <c r="T71" s="12"/>
      <c r="U71" s="12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12"/>
      <c r="AH71" s="12"/>
      <c r="AI71" s="12"/>
      <c r="AJ71" s="12"/>
      <c r="AK71" s="12"/>
      <c r="AL71" s="12"/>
    </row>
    <row r="72" spans="1:38" ht="12.75">
      <c r="A72" s="50"/>
      <c r="B72" s="96"/>
      <c r="C72" s="96"/>
      <c r="D72" s="2"/>
      <c r="E72" s="104"/>
      <c r="F72" s="119"/>
      <c r="G72" s="119"/>
      <c r="H72" s="5"/>
      <c r="K72" s="12"/>
      <c r="L72" s="119"/>
      <c r="M72" s="42"/>
      <c r="N72" s="131"/>
      <c r="O72" s="12"/>
      <c r="P72" s="12"/>
      <c r="T72" s="12"/>
      <c r="U72" s="12"/>
      <c r="V72" s="85"/>
      <c r="W72" s="86"/>
      <c r="X72" s="86"/>
      <c r="Y72" s="86"/>
      <c r="Z72" s="85"/>
      <c r="AA72" s="85"/>
      <c r="AB72" s="85"/>
      <c r="AC72" s="86"/>
      <c r="AD72" s="86"/>
      <c r="AE72" s="86"/>
      <c r="AF72" s="86"/>
      <c r="AG72" s="12"/>
      <c r="AH72" s="12"/>
      <c r="AI72" s="12"/>
      <c r="AJ72" s="12"/>
      <c r="AK72" s="12"/>
      <c r="AL72" s="12"/>
    </row>
    <row r="73" spans="1:38" ht="12.75">
      <c r="A73" s="119"/>
      <c r="B73" s="155"/>
      <c r="C73" s="94"/>
      <c r="D73" s="4"/>
      <c r="E73" s="104"/>
      <c r="F73" s="104"/>
      <c r="G73" s="104"/>
      <c r="H73" s="5"/>
      <c r="K73" s="12"/>
      <c r="L73" s="119"/>
      <c r="M73" s="140"/>
      <c r="N73" s="131"/>
      <c r="O73" s="131"/>
      <c r="P73" s="119"/>
      <c r="T73" s="12"/>
      <c r="U73" s="12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12"/>
      <c r="AH73" s="12"/>
      <c r="AI73" s="12"/>
      <c r="AJ73" s="12"/>
      <c r="AK73" s="12"/>
      <c r="AL73" s="12"/>
    </row>
    <row r="74" spans="1:38" ht="12.75">
      <c r="A74" s="119"/>
      <c r="B74" s="94"/>
      <c r="C74" s="94"/>
      <c r="D74" s="4"/>
      <c r="E74" s="104"/>
      <c r="F74" s="104"/>
      <c r="G74" s="104"/>
      <c r="H74" s="5"/>
      <c r="T74" s="12"/>
      <c r="U74" s="12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12"/>
      <c r="AH74" s="12"/>
      <c r="AI74" s="12"/>
      <c r="AJ74" s="12"/>
      <c r="AK74" s="12"/>
      <c r="AL74" s="12"/>
    </row>
    <row r="75" spans="1:38" ht="12.75">
      <c r="A75" s="119"/>
      <c r="B75" s="42"/>
      <c r="C75" s="42"/>
      <c r="D75" s="4"/>
      <c r="E75" s="104"/>
      <c r="F75" s="104"/>
      <c r="G75" s="104"/>
      <c r="H75" s="5"/>
      <c r="T75" s="12"/>
      <c r="U75" s="12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12"/>
      <c r="AH75" s="12"/>
      <c r="AI75" s="12"/>
      <c r="AJ75" s="12"/>
      <c r="AK75" s="12"/>
      <c r="AL75" s="12"/>
    </row>
    <row r="76" spans="1:32" ht="13.5">
      <c r="A76" s="119"/>
      <c r="B76" s="42"/>
      <c r="C76" s="42"/>
      <c r="D76" s="131"/>
      <c r="E76" s="131"/>
      <c r="F76" s="104"/>
      <c r="G76" s="104"/>
      <c r="H76" s="5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</row>
    <row r="77" spans="1:8" ht="12.75">
      <c r="A77" s="119"/>
      <c r="B77" s="12"/>
      <c r="C77" s="12"/>
      <c r="D77" s="12"/>
      <c r="E77" s="12"/>
      <c r="F77" s="5"/>
      <c r="G77" s="5"/>
      <c r="H77" s="5"/>
    </row>
    <row r="78" spans="1:8" ht="12.75">
      <c r="A78" s="119"/>
      <c r="B78" s="12"/>
      <c r="C78" s="12"/>
      <c r="D78" s="12"/>
      <c r="E78" s="12"/>
      <c r="F78" s="5"/>
      <c r="G78" s="5"/>
      <c r="H78" s="5"/>
    </row>
    <row r="79" spans="1:8" ht="12.75">
      <c r="A79" s="119"/>
      <c r="B79" s="12"/>
      <c r="C79" s="12"/>
      <c r="D79" s="12"/>
      <c r="E79" s="12"/>
      <c r="F79" s="5"/>
      <c r="G79" s="5"/>
      <c r="H79" s="5"/>
    </row>
    <row r="80" spans="1:8" ht="12.75">
      <c r="A80" s="104"/>
      <c r="B80" s="5"/>
      <c r="C80" s="5"/>
      <c r="D80" s="5"/>
      <c r="E80" s="5"/>
      <c r="F80" s="5"/>
      <c r="G80" s="5"/>
      <c r="H80" s="5"/>
    </row>
    <row r="81" spans="1:8" ht="12.75">
      <c r="A81" s="104"/>
      <c r="B81" s="5"/>
      <c r="C81" s="5"/>
      <c r="D81" s="5"/>
      <c r="E81" s="5"/>
      <c r="F81" s="5"/>
      <c r="G81" s="5"/>
      <c r="H81" s="5"/>
    </row>
    <row r="82" spans="1:8" ht="12.75">
      <c r="A82" s="104"/>
      <c r="B82" s="5"/>
      <c r="C82" s="5"/>
      <c r="D82" s="5"/>
      <c r="E82" s="5"/>
      <c r="F82" s="5"/>
      <c r="G82" s="5"/>
      <c r="H82" s="5"/>
    </row>
  </sheetData>
  <sheetProtection/>
  <printOptions/>
  <pageMargins left="0.4724409448818898" right="0.4330708661417323" top="0.984251968503937" bottom="0.984251968503937" header="0.5118110236220472" footer="0.5118110236220472"/>
  <pageSetup fitToHeight="5" fitToWidth="1"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="92" zoomScaleNormal="92" zoomScalePageLayoutView="0" workbookViewId="0" topLeftCell="A1">
      <pane ySplit="4" topLeftCell="BM5" activePane="bottomLeft" state="frozen"/>
      <selection pane="topLeft" activeCell="A1" sqref="A1"/>
      <selection pane="bottomLeft" activeCell="B36" sqref="B36"/>
    </sheetView>
  </sheetViews>
  <sheetFormatPr defaultColWidth="9.140625" defaultRowHeight="12.75"/>
  <cols>
    <col min="1" max="1" width="4.28125" style="48" customWidth="1"/>
    <col min="2" max="3" width="17.7109375" style="0" customWidth="1"/>
    <col min="4" max="6" width="6.7109375" style="0" customWidth="1"/>
    <col min="7" max="7" width="4.28125" style="0" bestFit="1" customWidth="1"/>
    <col min="8" max="8" width="4.00390625" style="0" bestFit="1" customWidth="1"/>
    <col min="9" max="11" width="7.421875" style="0" customWidth="1"/>
    <col min="12" max="12" width="4.00390625" style="0" bestFit="1" customWidth="1"/>
    <col min="13" max="15" width="11.28125" style="0" customWidth="1"/>
    <col min="16" max="16" width="4.00390625" style="0" bestFit="1" customWidth="1"/>
    <col min="17" max="18" width="7.28125" style="0" customWidth="1"/>
  </cols>
  <sheetData>
    <row r="1" spans="1:18" s="102" customFormat="1" ht="19.5" customHeight="1">
      <c r="A1" s="118"/>
      <c r="B1" s="99" t="s">
        <v>9</v>
      </c>
      <c r="C1" s="100"/>
      <c r="D1" s="117" t="str">
        <f>'A class'!D1</f>
        <v>BERKSHIRE COUNTY Long Range Championship 2015</v>
      </c>
      <c r="E1" s="100"/>
      <c r="F1" s="100"/>
      <c r="G1" s="100"/>
      <c r="H1" s="100"/>
      <c r="I1" s="100"/>
      <c r="J1" s="100"/>
      <c r="K1" s="100"/>
      <c r="L1" s="100"/>
      <c r="M1" s="101"/>
      <c r="N1" s="101"/>
      <c r="O1" s="101"/>
      <c r="P1" s="100"/>
      <c r="Q1" s="100"/>
      <c r="R1" s="100"/>
    </row>
    <row r="2" spans="1:15" ht="12.75">
      <c r="A2" s="13"/>
      <c r="M2" s="1"/>
      <c r="N2" s="1"/>
      <c r="O2" s="1"/>
    </row>
    <row r="3" spans="1:17" ht="12.75">
      <c r="A3" s="13"/>
      <c r="C3" s="8"/>
      <c r="D3" s="52" t="s">
        <v>36</v>
      </c>
      <c r="E3" s="51"/>
      <c r="F3" s="49" t="s">
        <v>18</v>
      </c>
      <c r="G3" s="131"/>
      <c r="H3" s="9"/>
      <c r="I3" s="55" t="s">
        <v>34</v>
      </c>
      <c r="J3" s="46"/>
      <c r="K3" s="49" t="s">
        <v>18</v>
      </c>
      <c r="L3" s="9"/>
      <c r="M3" s="55" t="s">
        <v>35</v>
      </c>
      <c r="N3" s="46"/>
      <c r="O3" s="50" t="s">
        <v>20</v>
      </c>
      <c r="P3" s="1"/>
      <c r="Q3" s="14" t="s">
        <v>3</v>
      </c>
    </row>
    <row r="4" spans="1:18" ht="12.75">
      <c r="A4" s="6" t="s">
        <v>0</v>
      </c>
      <c r="B4" s="2" t="s">
        <v>1</v>
      </c>
      <c r="C4" s="2" t="s">
        <v>2</v>
      </c>
      <c r="D4" s="39" t="s">
        <v>7</v>
      </c>
      <c r="E4" s="39" t="s">
        <v>7</v>
      </c>
      <c r="F4" s="39" t="s">
        <v>7</v>
      </c>
      <c r="G4" s="39"/>
      <c r="H4" s="39"/>
      <c r="I4" s="39" t="s">
        <v>15</v>
      </c>
      <c r="J4" s="39" t="s">
        <v>15</v>
      </c>
      <c r="K4" s="39" t="s">
        <v>15</v>
      </c>
      <c r="L4" s="39"/>
      <c r="M4" s="39" t="s">
        <v>4</v>
      </c>
      <c r="N4" s="39" t="s">
        <v>5</v>
      </c>
      <c r="O4" s="47" t="s">
        <v>19</v>
      </c>
      <c r="Q4" s="6" t="s">
        <v>6</v>
      </c>
      <c r="R4" s="13" t="s">
        <v>11</v>
      </c>
    </row>
    <row r="5" spans="1:18" ht="12.75">
      <c r="A5" s="111">
        <v>1</v>
      </c>
      <c r="B5" s="41" t="s">
        <v>90</v>
      </c>
      <c r="C5" s="41" t="s">
        <v>68</v>
      </c>
      <c r="D5" s="152">
        <v>192</v>
      </c>
      <c r="E5" s="40">
        <v>196</v>
      </c>
      <c r="F5" s="40">
        <f aca="true" t="shared" si="0" ref="F5:F18">SUM(D5:E5)</f>
        <v>388</v>
      </c>
      <c r="G5" s="156"/>
      <c r="H5" s="90">
        <f aca="true" t="shared" si="1" ref="H5:H18">RANK(F5,$F$5:$F$35)</f>
        <v>1</v>
      </c>
      <c r="I5" s="40">
        <v>186</v>
      </c>
      <c r="J5" s="40">
        <v>189</v>
      </c>
      <c r="K5" s="40">
        <f aca="true" t="shared" si="2" ref="K5:K18">SUM(I5:J5)</f>
        <v>375</v>
      </c>
      <c r="L5" s="90">
        <f aca="true" t="shared" si="3" ref="L5:L18">RANK(K5,$K$5:$K$35)</f>
        <v>6</v>
      </c>
      <c r="M5" s="40">
        <f aca="true" t="shared" si="4" ref="M5:M18">E5</f>
        <v>196</v>
      </c>
      <c r="N5" s="40">
        <f aca="true" t="shared" si="5" ref="N5:N18">J5</f>
        <v>189</v>
      </c>
      <c r="O5" s="40">
        <f aca="true" t="shared" si="6" ref="O5:O18">SUM(M5,N5)</f>
        <v>385</v>
      </c>
      <c r="P5" s="90">
        <f aca="true" t="shared" si="7" ref="P5:P18">RANK(O5,$O$5:$O$35)</f>
        <v>1</v>
      </c>
      <c r="Q5" s="40">
        <f aca="true" t="shared" si="8" ref="Q5:Q18">SUM(F5,K5)</f>
        <v>763</v>
      </c>
      <c r="R5" s="122">
        <f aca="true" t="shared" si="9" ref="R5:R18">RANK(Q5,$Q$5:$Q$35)</f>
        <v>1</v>
      </c>
    </row>
    <row r="6" spans="1:18" ht="12.75">
      <c r="A6" s="111">
        <v>2</v>
      </c>
      <c r="B6" s="41" t="s">
        <v>88</v>
      </c>
      <c r="C6" s="41" t="s">
        <v>85</v>
      </c>
      <c r="D6" s="40">
        <v>189</v>
      </c>
      <c r="E6" s="40">
        <v>192</v>
      </c>
      <c r="F6" s="40">
        <f t="shared" si="0"/>
        <v>381</v>
      </c>
      <c r="G6" s="156"/>
      <c r="H6" s="90">
        <f t="shared" si="1"/>
        <v>4</v>
      </c>
      <c r="I6" s="40">
        <v>191</v>
      </c>
      <c r="J6" s="40">
        <v>188</v>
      </c>
      <c r="K6" s="40">
        <f t="shared" si="2"/>
        <v>379</v>
      </c>
      <c r="L6" s="90">
        <f t="shared" si="3"/>
        <v>2</v>
      </c>
      <c r="M6" s="40">
        <f t="shared" si="4"/>
        <v>192</v>
      </c>
      <c r="N6" s="40">
        <f t="shared" si="5"/>
        <v>188</v>
      </c>
      <c r="O6" s="40">
        <f t="shared" si="6"/>
        <v>380</v>
      </c>
      <c r="P6" s="90">
        <f t="shared" si="7"/>
        <v>6</v>
      </c>
      <c r="Q6" s="40">
        <f t="shared" si="8"/>
        <v>760</v>
      </c>
      <c r="R6" s="122">
        <f t="shared" si="9"/>
        <v>2</v>
      </c>
    </row>
    <row r="7" spans="1:18" ht="12.75">
      <c r="A7" s="111">
        <v>3</v>
      </c>
      <c r="B7" s="41" t="s">
        <v>76</v>
      </c>
      <c r="C7" s="41" t="s">
        <v>77</v>
      </c>
      <c r="D7" s="152">
        <v>185</v>
      </c>
      <c r="E7" s="40">
        <v>192</v>
      </c>
      <c r="F7" s="40">
        <f t="shared" si="0"/>
        <v>377</v>
      </c>
      <c r="G7" s="156"/>
      <c r="H7" s="90">
        <f t="shared" si="1"/>
        <v>9</v>
      </c>
      <c r="I7" s="40">
        <v>191</v>
      </c>
      <c r="J7" s="40">
        <v>190</v>
      </c>
      <c r="K7" s="40">
        <f t="shared" si="2"/>
        <v>381</v>
      </c>
      <c r="L7" s="90">
        <f t="shared" si="3"/>
        <v>1</v>
      </c>
      <c r="M7" s="40">
        <f t="shared" si="4"/>
        <v>192</v>
      </c>
      <c r="N7" s="40">
        <f t="shared" si="5"/>
        <v>190</v>
      </c>
      <c r="O7" s="40">
        <f t="shared" si="6"/>
        <v>382</v>
      </c>
      <c r="P7" s="90">
        <f t="shared" si="7"/>
        <v>3</v>
      </c>
      <c r="Q7" s="40">
        <f t="shared" si="8"/>
        <v>758</v>
      </c>
      <c r="R7" s="122">
        <f t="shared" si="9"/>
        <v>3</v>
      </c>
    </row>
    <row r="8" spans="1:18" ht="12.75">
      <c r="A8" s="111">
        <v>4</v>
      </c>
      <c r="B8" s="41" t="s">
        <v>109</v>
      </c>
      <c r="C8" s="41" t="s">
        <v>95</v>
      </c>
      <c r="D8" s="152">
        <v>189</v>
      </c>
      <c r="E8" s="40">
        <v>192</v>
      </c>
      <c r="F8" s="40">
        <f t="shared" si="0"/>
        <v>381</v>
      </c>
      <c r="G8" s="156"/>
      <c r="H8" s="90">
        <f t="shared" si="1"/>
        <v>4</v>
      </c>
      <c r="I8" s="40">
        <v>188</v>
      </c>
      <c r="J8" s="40">
        <v>189</v>
      </c>
      <c r="K8" s="40">
        <f t="shared" si="2"/>
        <v>377</v>
      </c>
      <c r="L8" s="90">
        <f t="shared" si="3"/>
        <v>3</v>
      </c>
      <c r="M8" s="40">
        <f t="shared" si="4"/>
        <v>192</v>
      </c>
      <c r="N8" s="40">
        <f t="shared" si="5"/>
        <v>189</v>
      </c>
      <c r="O8" s="40">
        <f t="shared" si="6"/>
        <v>381</v>
      </c>
      <c r="P8" s="90">
        <f t="shared" si="7"/>
        <v>5</v>
      </c>
      <c r="Q8" s="40">
        <f t="shared" si="8"/>
        <v>758</v>
      </c>
      <c r="R8" s="122">
        <f t="shared" si="9"/>
        <v>3</v>
      </c>
    </row>
    <row r="9" spans="1:18" ht="12.75">
      <c r="A9" s="111">
        <v>5</v>
      </c>
      <c r="B9" s="41" t="s">
        <v>67</v>
      </c>
      <c r="C9" s="41" t="s">
        <v>68</v>
      </c>
      <c r="D9" s="153">
        <v>194</v>
      </c>
      <c r="E9" s="123">
        <v>185</v>
      </c>
      <c r="F9" s="40">
        <f t="shared" si="0"/>
        <v>379</v>
      </c>
      <c r="G9" s="156"/>
      <c r="H9" s="90">
        <f t="shared" si="1"/>
        <v>7</v>
      </c>
      <c r="I9" s="123">
        <v>187</v>
      </c>
      <c r="J9" s="123">
        <v>190</v>
      </c>
      <c r="K9" s="40">
        <f t="shared" si="2"/>
        <v>377</v>
      </c>
      <c r="L9" s="90">
        <f t="shared" si="3"/>
        <v>3</v>
      </c>
      <c r="M9" s="40">
        <f t="shared" si="4"/>
        <v>185</v>
      </c>
      <c r="N9" s="40">
        <f t="shared" si="5"/>
        <v>190</v>
      </c>
      <c r="O9" s="40">
        <f t="shared" si="6"/>
        <v>375</v>
      </c>
      <c r="P9" s="90">
        <f t="shared" si="7"/>
        <v>9</v>
      </c>
      <c r="Q9" s="40">
        <f t="shared" si="8"/>
        <v>756</v>
      </c>
      <c r="R9" s="122">
        <f t="shared" si="9"/>
        <v>5</v>
      </c>
    </row>
    <row r="10" spans="1:18" ht="12.75">
      <c r="A10" s="111">
        <v>6</v>
      </c>
      <c r="B10" s="41" t="s">
        <v>103</v>
      </c>
      <c r="C10" s="41" t="s">
        <v>85</v>
      </c>
      <c r="D10" s="152">
        <v>192</v>
      </c>
      <c r="E10" s="40">
        <v>194</v>
      </c>
      <c r="F10" s="40">
        <f t="shared" si="0"/>
        <v>386</v>
      </c>
      <c r="G10" s="156"/>
      <c r="H10" s="90">
        <f t="shared" si="1"/>
        <v>3</v>
      </c>
      <c r="I10" s="40">
        <v>180</v>
      </c>
      <c r="J10" s="40">
        <v>190</v>
      </c>
      <c r="K10" s="40">
        <f t="shared" si="2"/>
        <v>370</v>
      </c>
      <c r="L10" s="90">
        <f t="shared" si="3"/>
        <v>9</v>
      </c>
      <c r="M10" s="40">
        <f t="shared" si="4"/>
        <v>194</v>
      </c>
      <c r="N10" s="40">
        <f t="shared" si="5"/>
        <v>190</v>
      </c>
      <c r="O10" s="40">
        <f t="shared" si="6"/>
        <v>384</v>
      </c>
      <c r="P10" s="90">
        <f t="shared" si="7"/>
        <v>2</v>
      </c>
      <c r="Q10" s="40">
        <f t="shared" si="8"/>
        <v>756</v>
      </c>
      <c r="R10" s="122">
        <f t="shared" si="9"/>
        <v>5</v>
      </c>
    </row>
    <row r="11" spans="1:18" ht="12.75">
      <c r="A11" s="111">
        <v>7</v>
      </c>
      <c r="B11" s="41" t="s">
        <v>86</v>
      </c>
      <c r="C11" s="41" t="s">
        <v>85</v>
      </c>
      <c r="D11" s="123">
        <v>193</v>
      </c>
      <c r="E11" s="123">
        <v>194</v>
      </c>
      <c r="F11" s="40">
        <f t="shared" si="0"/>
        <v>387</v>
      </c>
      <c r="G11" s="156"/>
      <c r="H11" s="90">
        <f t="shared" si="1"/>
        <v>2</v>
      </c>
      <c r="I11" s="123">
        <v>180</v>
      </c>
      <c r="J11" s="123">
        <v>188</v>
      </c>
      <c r="K11" s="40">
        <f t="shared" si="2"/>
        <v>368</v>
      </c>
      <c r="L11" s="90">
        <f t="shared" si="3"/>
        <v>11</v>
      </c>
      <c r="M11" s="123">
        <f t="shared" si="4"/>
        <v>194</v>
      </c>
      <c r="N11" s="123">
        <f t="shared" si="5"/>
        <v>188</v>
      </c>
      <c r="O11" s="123">
        <f t="shared" si="6"/>
        <v>382</v>
      </c>
      <c r="P11" s="90">
        <f t="shared" si="7"/>
        <v>3</v>
      </c>
      <c r="Q11" s="40">
        <f t="shared" si="8"/>
        <v>755</v>
      </c>
      <c r="R11" s="122">
        <f t="shared" si="9"/>
        <v>7</v>
      </c>
    </row>
    <row r="12" spans="1:18" ht="12.75">
      <c r="A12" s="111">
        <v>8</v>
      </c>
      <c r="B12" s="41" t="s">
        <v>110</v>
      </c>
      <c r="C12" s="41" t="s">
        <v>96</v>
      </c>
      <c r="D12" s="151">
        <v>188</v>
      </c>
      <c r="E12" s="40">
        <v>190</v>
      </c>
      <c r="F12" s="40">
        <f t="shared" si="0"/>
        <v>378</v>
      </c>
      <c r="G12" s="156"/>
      <c r="H12" s="90">
        <f t="shared" si="1"/>
        <v>8</v>
      </c>
      <c r="I12" s="40">
        <v>184</v>
      </c>
      <c r="J12" s="40">
        <v>190</v>
      </c>
      <c r="K12" s="40">
        <f t="shared" si="2"/>
        <v>374</v>
      </c>
      <c r="L12" s="90">
        <f t="shared" si="3"/>
        <v>7</v>
      </c>
      <c r="M12" s="40">
        <f t="shared" si="4"/>
        <v>190</v>
      </c>
      <c r="N12" s="40">
        <f t="shared" si="5"/>
        <v>190</v>
      </c>
      <c r="O12" s="40">
        <f t="shared" si="6"/>
        <v>380</v>
      </c>
      <c r="P12" s="90">
        <f t="shared" si="7"/>
        <v>6</v>
      </c>
      <c r="Q12" s="40">
        <f t="shared" si="8"/>
        <v>752</v>
      </c>
      <c r="R12" s="122">
        <f t="shared" si="9"/>
        <v>8</v>
      </c>
    </row>
    <row r="13" spans="1:18" ht="12.75">
      <c r="A13" s="111">
        <v>9</v>
      </c>
      <c r="B13" s="41" t="s">
        <v>114</v>
      </c>
      <c r="C13" s="41" t="s">
        <v>68</v>
      </c>
      <c r="D13" s="40">
        <v>188</v>
      </c>
      <c r="E13" s="40">
        <v>192</v>
      </c>
      <c r="F13" s="40">
        <f t="shared" si="0"/>
        <v>380</v>
      </c>
      <c r="G13" s="156"/>
      <c r="H13" s="90">
        <f t="shared" si="1"/>
        <v>6</v>
      </c>
      <c r="I13" s="40">
        <v>183</v>
      </c>
      <c r="J13" s="152">
        <v>188</v>
      </c>
      <c r="K13" s="40">
        <f t="shared" si="2"/>
        <v>371</v>
      </c>
      <c r="L13" s="90">
        <f t="shared" si="3"/>
        <v>8</v>
      </c>
      <c r="M13" s="40">
        <f t="shared" si="4"/>
        <v>192</v>
      </c>
      <c r="N13" s="40">
        <f t="shared" si="5"/>
        <v>188</v>
      </c>
      <c r="O13" s="40">
        <f t="shared" si="6"/>
        <v>380</v>
      </c>
      <c r="P13" s="90">
        <f t="shared" si="7"/>
        <v>6</v>
      </c>
      <c r="Q13" s="40">
        <f t="shared" si="8"/>
        <v>751</v>
      </c>
      <c r="R13" s="122">
        <f t="shared" si="9"/>
        <v>9</v>
      </c>
    </row>
    <row r="14" spans="1:18" ht="12.75">
      <c r="A14" s="111">
        <v>10</v>
      </c>
      <c r="B14" s="41" t="s">
        <v>112</v>
      </c>
      <c r="C14" s="41" t="s">
        <v>85</v>
      </c>
      <c r="D14" s="152">
        <v>176</v>
      </c>
      <c r="E14" s="40">
        <v>189</v>
      </c>
      <c r="F14" s="40">
        <f t="shared" si="0"/>
        <v>365</v>
      </c>
      <c r="G14" s="156"/>
      <c r="H14" s="90">
        <f t="shared" si="1"/>
        <v>13</v>
      </c>
      <c r="I14" s="40">
        <v>190</v>
      </c>
      <c r="J14" s="152">
        <v>186</v>
      </c>
      <c r="K14" s="40">
        <f t="shared" si="2"/>
        <v>376</v>
      </c>
      <c r="L14" s="90">
        <f t="shared" si="3"/>
        <v>5</v>
      </c>
      <c r="M14" s="40">
        <f t="shared" si="4"/>
        <v>189</v>
      </c>
      <c r="N14" s="40">
        <f t="shared" si="5"/>
        <v>186</v>
      </c>
      <c r="O14" s="40">
        <f t="shared" si="6"/>
        <v>375</v>
      </c>
      <c r="P14" s="90">
        <f t="shared" si="7"/>
        <v>9</v>
      </c>
      <c r="Q14" s="40">
        <f t="shared" si="8"/>
        <v>741</v>
      </c>
      <c r="R14" s="122">
        <f t="shared" si="9"/>
        <v>10</v>
      </c>
    </row>
    <row r="15" spans="1:18" ht="12.75">
      <c r="A15" s="111">
        <v>11</v>
      </c>
      <c r="B15" s="41" t="s">
        <v>113</v>
      </c>
      <c r="C15" s="41" t="s">
        <v>92</v>
      </c>
      <c r="D15" s="152">
        <v>188</v>
      </c>
      <c r="E15" s="40">
        <v>187</v>
      </c>
      <c r="F15" s="40">
        <f t="shared" si="0"/>
        <v>375</v>
      </c>
      <c r="G15" s="156"/>
      <c r="H15" s="90">
        <f t="shared" si="1"/>
        <v>10</v>
      </c>
      <c r="I15" s="40">
        <v>181</v>
      </c>
      <c r="J15" s="152">
        <v>185</v>
      </c>
      <c r="K15" s="40">
        <f t="shared" si="2"/>
        <v>366</v>
      </c>
      <c r="L15" s="90">
        <f t="shared" si="3"/>
        <v>12</v>
      </c>
      <c r="M15" s="40">
        <f t="shared" si="4"/>
        <v>187</v>
      </c>
      <c r="N15" s="40">
        <f t="shared" si="5"/>
        <v>185</v>
      </c>
      <c r="O15" s="40">
        <f t="shared" si="6"/>
        <v>372</v>
      </c>
      <c r="P15" s="90">
        <f t="shared" si="7"/>
        <v>13</v>
      </c>
      <c r="Q15" s="40">
        <f t="shared" si="8"/>
        <v>741</v>
      </c>
      <c r="R15" s="122">
        <f t="shared" si="9"/>
        <v>10</v>
      </c>
    </row>
    <row r="16" spans="1:18" ht="12.75">
      <c r="A16" s="111">
        <v>12</v>
      </c>
      <c r="B16" s="41" t="s">
        <v>111</v>
      </c>
      <c r="C16" s="41" t="s">
        <v>96</v>
      </c>
      <c r="D16" s="152">
        <v>183</v>
      </c>
      <c r="E16" s="40">
        <v>188</v>
      </c>
      <c r="F16" s="40">
        <f t="shared" si="0"/>
        <v>371</v>
      </c>
      <c r="G16" s="156"/>
      <c r="H16" s="90">
        <f t="shared" si="1"/>
        <v>12</v>
      </c>
      <c r="I16" s="40">
        <v>184</v>
      </c>
      <c r="J16" s="152">
        <v>185</v>
      </c>
      <c r="K16" s="40">
        <f t="shared" si="2"/>
        <v>369</v>
      </c>
      <c r="L16" s="90">
        <f t="shared" si="3"/>
        <v>10</v>
      </c>
      <c r="M16" s="40">
        <f t="shared" si="4"/>
        <v>188</v>
      </c>
      <c r="N16" s="40">
        <f t="shared" si="5"/>
        <v>185</v>
      </c>
      <c r="O16" s="40">
        <f t="shared" si="6"/>
        <v>373</v>
      </c>
      <c r="P16" s="90">
        <f t="shared" si="7"/>
        <v>12</v>
      </c>
      <c r="Q16" s="40">
        <f t="shared" si="8"/>
        <v>740</v>
      </c>
      <c r="R16" s="122">
        <f t="shared" si="9"/>
        <v>12</v>
      </c>
    </row>
    <row r="17" spans="1:18" ht="12.75">
      <c r="A17" s="111">
        <v>13</v>
      </c>
      <c r="B17" s="41" t="s">
        <v>98</v>
      </c>
      <c r="C17" s="41" t="s">
        <v>85</v>
      </c>
      <c r="D17" s="40">
        <v>185</v>
      </c>
      <c r="E17" s="40">
        <v>189</v>
      </c>
      <c r="F17" s="40">
        <f t="shared" si="0"/>
        <v>374</v>
      </c>
      <c r="G17" s="156"/>
      <c r="H17" s="90">
        <f t="shared" si="1"/>
        <v>11</v>
      </c>
      <c r="I17" s="40">
        <v>177</v>
      </c>
      <c r="J17" s="40">
        <v>185</v>
      </c>
      <c r="K17" s="40">
        <f t="shared" si="2"/>
        <v>362</v>
      </c>
      <c r="L17" s="90">
        <f t="shared" si="3"/>
        <v>13</v>
      </c>
      <c r="M17" s="40">
        <f t="shared" si="4"/>
        <v>189</v>
      </c>
      <c r="N17" s="40">
        <f t="shared" si="5"/>
        <v>185</v>
      </c>
      <c r="O17" s="40">
        <f t="shared" si="6"/>
        <v>374</v>
      </c>
      <c r="P17" s="90">
        <f t="shared" si="7"/>
        <v>11</v>
      </c>
      <c r="Q17" s="40">
        <f t="shared" si="8"/>
        <v>736</v>
      </c>
      <c r="R17" s="122">
        <f t="shared" si="9"/>
        <v>13</v>
      </c>
    </row>
    <row r="18" spans="1:18" ht="12.75">
      <c r="A18" s="111">
        <v>14</v>
      </c>
      <c r="B18" s="41" t="s">
        <v>74</v>
      </c>
      <c r="C18" s="41" t="s">
        <v>75</v>
      </c>
      <c r="D18" s="40"/>
      <c r="E18" s="40"/>
      <c r="F18" s="40">
        <f t="shared" si="0"/>
        <v>0</v>
      </c>
      <c r="G18" s="156"/>
      <c r="H18" s="90">
        <f t="shared" si="1"/>
        <v>14</v>
      </c>
      <c r="I18" s="40"/>
      <c r="J18" s="40"/>
      <c r="K18" s="40">
        <f t="shared" si="2"/>
        <v>0</v>
      </c>
      <c r="L18" s="90">
        <f t="shared" si="3"/>
        <v>14</v>
      </c>
      <c r="M18" s="40">
        <f t="shared" si="4"/>
        <v>0</v>
      </c>
      <c r="N18" s="40">
        <f t="shared" si="5"/>
        <v>0</v>
      </c>
      <c r="O18" s="40">
        <f t="shared" si="6"/>
        <v>0</v>
      </c>
      <c r="P18" s="90">
        <f t="shared" si="7"/>
        <v>14</v>
      </c>
      <c r="Q18" s="40">
        <f t="shared" si="8"/>
        <v>0</v>
      </c>
      <c r="R18" s="122">
        <f t="shared" si="9"/>
        <v>14</v>
      </c>
    </row>
    <row r="19" spans="1:18" ht="12.75">
      <c r="A19" s="111">
        <v>15</v>
      </c>
      <c r="B19" s="41"/>
      <c r="C19" s="41"/>
      <c r="D19" s="40"/>
      <c r="E19" s="40"/>
      <c r="F19" s="40"/>
      <c r="G19" s="156"/>
      <c r="H19" s="90"/>
      <c r="I19" s="40"/>
      <c r="J19" s="40"/>
      <c r="K19" s="40"/>
      <c r="L19" s="90"/>
      <c r="M19" s="40"/>
      <c r="N19" s="40"/>
      <c r="O19" s="40"/>
      <c r="P19" s="90"/>
      <c r="Q19" s="40"/>
      <c r="R19" s="122"/>
    </row>
    <row r="20" spans="1:18" ht="12.75">
      <c r="A20" s="111">
        <v>16</v>
      </c>
      <c r="B20" s="41"/>
      <c r="C20" s="41"/>
      <c r="D20" s="40"/>
      <c r="E20" s="40"/>
      <c r="F20" s="40"/>
      <c r="G20" s="156"/>
      <c r="H20" s="90"/>
      <c r="I20" s="40"/>
      <c r="J20" s="40"/>
      <c r="K20" s="40"/>
      <c r="L20" s="90"/>
      <c r="M20" s="40"/>
      <c r="N20" s="40"/>
      <c r="O20" s="40"/>
      <c r="P20" s="90"/>
      <c r="Q20" s="40"/>
      <c r="R20" s="122"/>
    </row>
    <row r="21" spans="1:18" ht="12.75">
      <c r="A21" s="111">
        <v>17</v>
      </c>
      <c r="B21" s="41"/>
      <c r="C21" s="41"/>
      <c r="D21" s="40"/>
      <c r="E21" s="40"/>
      <c r="F21" s="40"/>
      <c r="G21" s="156"/>
      <c r="H21" s="90"/>
      <c r="I21" s="40"/>
      <c r="J21" s="40"/>
      <c r="K21" s="40"/>
      <c r="L21" s="90"/>
      <c r="M21" s="40"/>
      <c r="N21" s="40"/>
      <c r="O21" s="40"/>
      <c r="P21" s="90"/>
      <c r="Q21" s="40"/>
      <c r="R21" s="122"/>
    </row>
    <row r="22" spans="1:18" ht="12.75">
      <c r="A22" s="111">
        <v>18</v>
      </c>
      <c r="B22" s="41"/>
      <c r="C22" s="41"/>
      <c r="D22" s="40"/>
      <c r="E22" s="40"/>
      <c r="F22" s="40"/>
      <c r="G22" s="156"/>
      <c r="H22" s="90"/>
      <c r="I22" s="40"/>
      <c r="J22" s="40"/>
      <c r="K22" s="40"/>
      <c r="L22" s="90"/>
      <c r="M22" s="40"/>
      <c r="N22" s="40"/>
      <c r="O22" s="40"/>
      <c r="P22" s="90"/>
      <c r="Q22" s="40"/>
      <c r="R22" s="122"/>
    </row>
    <row r="23" spans="1:18" ht="12.75">
      <c r="A23" s="111">
        <v>19</v>
      </c>
      <c r="B23" s="41"/>
      <c r="C23" s="41"/>
      <c r="D23" s="40"/>
      <c r="E23" s="40"/>
      <c r="F23" s="40"/>
      <c r="G23" s="156"/>
      <c r="H23" s="90"/>
      <c r="I23" s="40"/>
      <c r="J23" s="40"/>
      <c r="K23" s="40"/>
      <c r="L23" s="90"/>
      <c r="M23" s="40"/>
      <c r="N23" s="40"/>
      <c r="O23" s="40"/>
      <c r="P23" s="90"/>
      <c r="Q23" s="40"/>
      <c r="R23" s="122"/>
    </row>
    <row r="24" spans="1:18" ht="12.75">
      <c r="A24" s="111">
        <v>20</v>
      </c>
      <c r="B24" s="41"/>
      <c r="C24" s="41"/>
      <c r="D24" s="40"/>
      <c r="E24" s="40"/>
      <c r="F24" s="40"/>
      <c r="G24" s="156"/>
      <c r="H24" s="90"/>
      <c r="I24" s="40"/>
      <c r="J24" s="40"/>
      <c r="K24" s="40"/>
      <c r="L24" s="90"/>
      <c r="M24" s="40"/>
      <c r="N24" s="40"/>
      <c r="O24" s="40"/>
      <c r="P24" s="90"/>
      <c r="Q24" s="40"/>
      <c r="R24" s="122"/>
    </row>
    <row r="25" spans="1:18" ht="12.75">
      <c r="A25" s="111">
        <v>21</v>
      </c>
      <c r="B25" s="3"/>
      <c r="C25" s="3"/>
      <c r="D25" s="40"/>
      <c r="E25" s="40"/>
      <c r="F25" s="40"/>
      <c r="G25" s="156"/>
      <c r="H25" s="90"/>
      <c r="I25" s="40"/>
      <c r="J25" s="40"/>
      <c r="K25" s="40"/>
      <c r="L25" s="90"/>
      <c r="M25" s="40"/>
      <c r="N25" s="40"/>
      <c r="O25" s="40"/>
      <c r="P25" s="90"/>
      <c r="Q25" s="40"/>
      <c r="R25" s="122"/>
    </row>
    <row r="26" spans="1:18" ht="12.75">
      <c r="A26" s="111">
        <v>22</v>
      </c>
      <c r="B26" s="3"/>
      <c r="C26" s="3"/>
      <c r="D26" s="40"/>
      <c r="E26" s="41"/>
      <c r="F26" s="40"/>
      <c r="G26" s="156"/>
      <c r="H26" s="90"/>
      <c r="I26" s="41"/>
      <c r="J26" s="41"/>
      <c r="K26" s="40"/>
      <c r="L26" s="90"/>
      <c r="M26" s="40"/>
      <c r="N26" s="40"/>
      <c r="O26" s="40"/>
      <c r="P26" s="90"/>
      <c r="Q26" s="40"/>
      <c r="R26" s="122"/>
    </row>
    <row r="27" spans="1:18" ht="12.75">
      <c r="A27" s="111">
        <v>23</v>
      </c>
      <c r="B27" s="3"/>
      <c r="C27" s="3"/>
      <c r="D27" s="41"/>
      <c r="E27" s="41"/>
      <c r="F27" s="40"/>
      <c r="G27" s="156"/>
      <c r="H27" s="90"/>
      <c r="I27" s="41"/>
      <c r="J27" s="41"/>
      <c r="K27" s="40"/>
      <c r="L27" s="90"/>
      <c r="M27" s="40"/>
      <c r="N27" s="40"/>
      <c r="O27" s="40"/>
      <c r="P27" s="90"/>
      <c r="Q27" s="40"/>
      <c r="R27" s="122"/>
    </row>
    <row r="28" spans="1:18" ht="12.75">
      <c r="A28" s="111">
        <v>24</v>
      </c>
      <c r="B28" s="3"/>
      <c r="C28" s="3"/>
      <c r="D28" s="41"/>
      <c r="E28" s="41"/>
      <c r="F28" s="40"/>
      <c r="G28" s="156"/>
      <c r="H28" s="90"/>
      <c r="I28" s="41"/>
      <c r="J28" s="41"/>
      <c r="K28" s="40"/>
      <c r="L28" s="90"/>
      <c r="M28" s="40"/>
      <c r="N28" s="40"/>
      <c r="O28" s="40"/>
      <c r="P28" s="90"/>
      <c r="Q28" s="40"/>
      <c r="R28" s="122"/>
    </row>
    <row r="29" spans="1:18" ht="12.75">
      <c r="A29" s="112">
        <v>25</v>
      </c>
      <c r="B29" s="3"/>
      <c r="C29" s="3"/>
      <c r="D29" s="41"/>
      <c r="E29" s="43"/>
      <c r="F29" s="40"/>
      <c r="G29" s="156"/>
      <c r="H29" s="90"/>
      <c r="I29" s="43"/>
      <c r="J29" s="43"/>
      <c r="K29" s="40"/>
      <c r="L29" s="90"/>
      <c r="M29" s="44"/>
      <c r="N29" s="44"/>
      <c r="O29" s="40"/>
      <c r="P29" s="90"/>
      <c r="Q29" s="40"/>
      <c r="R29" s="122"/>
    </row>
    <row r="30" spans="1:18" ht="12.75">
      <c r="A30" s="111">
        <v>26</v>
      </c>
      <c r="B30" s="3"/>
      <c r="C30" s="3"/>
      <c r="D30" s="43"/>
      <c r="E30" s="45"/>
      <c r="F30" s="40"/>
      <c r="G30" s="156"/>
      <c r="H30" s="90"/>
      <c r="I30" s="41"/>
      <c r="J30" s="41"/>
      <c r="K30" s="40"/>
      <c r="L30" s="90"/>
      <c r="M30" s="40"/>
      <c r="N30" s="40"/>
      <c r="O30" s="40"/>
      <c r="P30" s="90"/>
      <c r="Q30" s="40"/>
      <c r="R30" s="122"/>
    </row>
    <row r="31" spans="1:18" ht="12.75">
      <c r="A31" s="111">
        <v>27</v>
      </c>
      <c r="B31" s="41"/>
      <c r="C31" s="41"/>
      <c r="D31" s="41"/>
      <c r="E31" s="38"/>
      <c r="F31" s="40"/>
      <c r="G31" s="156"/>
      <c r="H31" s="90"/>
      <c r="I31" s="41"/>
      <c r="J31" s="41"/>
      <c r="K31" s="40"/>
      <c r="L31" s="90"/>
      <c r="M31" s="40"/>
      <c r="N31" s="40"/>
      <c r="O31" s="40"/>
      <c r="P31" s="90"/>
      <c r="Q31" s="40"/>
      <c r="R31" s="122"/>
    </row>
    <row r="32" spans="1:18" ht="12.75">
      <c r="A32" s="111">
        <v>28</v>
      </c>
      <c r="B32" s="3"/>
      <c r="C32" s="3"/>
      <c r="D32" s="3"/>
      <c r="E32" s="38"/>
      <c r="F32" s="40"/>
      <c r="G32" s="156"/>
      <c r="H32" s="90"/>
      <c r="I32" s="41"/>
      <c r="J32" s="41"/>
      <c r="K32" s="40"/>
      <c r="L32" s="90"/>
      <c r="M32" s="40"/>
      <c r="N32" s="40"/>
      <c r="O32" s="40"/>
      <c r="P32" s="90"/>
      <c r="Q32" s="40"/>
      <c r="R32" s="122"/>
    </row>
    <row r="33" spans="1:18" ht="12.75">
      <c r="A33" s="111">
        <v>29</v>
      </c>
      <c r="B33" s="41"/>
      <c r="C33" s="41"/>
      <c r="D33" s="3"/>
      <c r="E33" s="38"/>
      <c r="F33" s="40"/>
      <c r="G33" s="156"/>
      <c r="H33" s="90"/>
      <c r="I33" s="41"/>
      <c r="J33" s="41"/>
      <c r="K33" s="40"/>
      <c r="L33" s="90"/>
      <c r="M33" s="40"/>
      <c r="N33" s="40"/>
      <c r="O33" s="40"/>
      <c r="P33" s="90"/>
      <c r="Q33" s="40"/>
      <c r="R33" s="122"/>
    </row>
    <row r="34" spans="1:18" ht="12.75">
      <c r="A34" s="111">
        <v>30</v>
      </c>
      <c r="B34" s="3"/>
      <c r="C34" s="3"/>
      <c r="D34" s="3"/>
      <c r="E34" s="38"/>
      <c r="F34" s="40"/>
      <c r="G34" s="174"/>
      <c r="H34" s="172"/>
      <c r="I34" s="41"/>
      <c r="J34" s="41"/>
      <c r="K34" s="40"/>
      <c r="L34" s="172"/>
      <c r="M34" s="40"/>
      <c r="N34" s="40"/>
      <c r="O34" s="40"/>
      <c r="P34" s="172"/>
      <c r="Q34" s="40"/>
      <c r="R34" s="47"/>
    </row>
    <row r="35" spans="1:18" s="5" customFormat="1" ht="12.75">
      <c r="A35" s="119"/>
      <c r="E35" s="10"/>
      <c r="F35" s="156"/>
      <c r="G35" s="156"/>
      <c r="H35" s="119"/>
      <c r="I35" s="94"/>
      <c r="J35" s="94"/>
      <c r="K35" s="156"/>
      <c r="L35" s="119"/>
      <c r="M35" s="156"/>
      <c r="N35" s="156"/>
      <c r="O35" s="156"/>
      <c r="P35" s="119"/>
      <c r="Q35" s="156"/>
      <c r="R35" s="119"/>
    </row>
    <row r="36" ht="12.75">
      <c r="D36" s="5"/>
    </row>
  </sheetData>
  <sheetProtection/>
  <printOptions/>
  <pageMargins left="0.3937007874015748" right="0.4330708661417323" top="0.984251968503937" bottom="0.984251968503937" header="0.5118110236220472" footer="0.5118110236220472"/>
  <pageSetup fitToHeight="4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1"/>
  <sheetViews>
    <sheetView zoomScale="95" zoomScaleNormal="95" zoomScalePageLayoutView="0" workbookViewId="0" topLeftCell="A1">
      <pane ySplit="4" topLeftCell="BM5" activePane="bottomLeft" state="frozen"/>
      <selection pane="topLeft" activeCell="A1" sqref="A1"/>
      <selection pane="bottomLeft" activeCell="B37" sqref="B37"/>
    </sheetView>
  </sheetViews>
  <sheetFormatPr defaultColWidth="9.140625" defaultRowHeight="12.75"/>
  <cols>
    <col min="1" max="1" width="4.28125" style="48" customWidth="1"/>
    <col min="2" max="3" width="17.7109375" style="0" customWidth="1"/>
    <col min="4" max="6" width="6.7109375" style="0" customWidth="1"/>
    <col min="7" max="7" width="4.00390625" style="0" bestFit="1" customWidth="1"/>
    <col min="8" max="10" width="7.421875" style="0" customWidth="1"/>
    <col min="11" max="11" width="4.00390625" style="0" bestFit="1" customWidth="1"/>
    <col min="12" max="14" width="11.28125" style="0" customWidth="1"/>
    <col min="15" max="15" width="4.00390625" style="0" bestFit="1" customWidth="1"/>
    <col min="16" max="16" width="7.28125" style="0" customWidth="1"/>
    <col min="17" max="17" width="7.28125" style="82" customWidth="1"/>
  </cols>
  <sheetData>
    <row r="1" spans="1:17" ht="19.5" customHeight="1">
      <c r="A1" s="118"/>
      <c r="B1" s="105" t="s">
        <v>48</v>
      </c>
      <c r="C1" s="100"/>
      <c r="D1" s="117" t="str">
        <f>'A class'!D1</f>
        <v>BERKSHIRE COUNTY Long Range Championship 2015</v>
      </c>
      <c r="E1" s="100"/>
      <c r="F1" s="100"/>
      <c r="G1" s="100"/>
      <c r="H1" s="100"/>
      <c r="I1" s="100"/>
      <c r="J1" s="100"/>
      <c r="K1" s="100"/>
      <c r="L1" s="101"/>
      <c r="M1" s="101"/>
      <c r="N1" s="9"/>
      <c r="O1" s="8"/>
      <c r="P1" s="8"/>
      <c r="Q1" s="109"/>
    </row>
    <row r="2" spans="1:14" ht="12.75" customHeight="1">
      <c r="A2" s="106"/>
      <c r="B2" s="100"/>
      <c r="C2" s="102"/>
      <c r="D2" s="102"/>
      <c r="E2" s="102"/>
      <c r="F2" s="102"/>
      <c r="G2" s="102"/>
      <c r="H2" s="102"/>
      <c r="I2" s="102"/>
      <c r="J2" s="102"/>
      <c r="K2" s="102"/>
      <c r="L2" s="107"/>
      <c r="M2" s="107"/>
      <c r="N2" s="1"/>
    </row>
    <row r="3" spans="1:16" ht="12.75" customHeight="1">
      <c r="A3" s="13"/>
      <c r="C3" s="8"/>
      <c r="D3" s="56" t="s">
        <v>33</v>
      </c>
      <c r="E3" s="54"/>
      <c r="F3" s="49" t="s">
        <v>18</v>
      </c>
      <c r="G3" s="9"/>
      <c r="H3" s="55" t="s">
        <v>34</v>
      </c>
      <c r="I3" s="46"/>
      <c r="J3" s="49" t="s">
        <v>18</v>
      </c>
      <c r="K3" s="9"/>
      <c r="L3" s="55" t="s">
        <v>37</v>
      </c>
      <c r="M3" s="46"/>
      <c r="N3" s="50" t="s">
        <v>20</v>
      </c>
      <c r="O3" s="1"/>
      <c r="P3" s="14" t="s">
        <v>38</v>
      </c>
    </row>
    <row r="4" spans="1:17" ht="12.75">
      <c r="A4" s="6" t="s">
        <v>0</v>
      </c>
      <c r="B4" s="2" t="s">
        <v>1</v>
      </c>
      <c r="C4" s="2" t="s">
        <v>2</v>
      </c>
      <c r="D4" s="39" t="s">
        <v>7</v>
      </c>
      <c r="E4" s="39" t="s">
        <v>7</v>
      </c>
      <c r="F4" s="39" t="s">
        <v>7</v>
      </c>
      <c r="G4" s="39"/>
      <c r="H4" s="39" t="s">
        <v>15</v>
      </c>
      <c r="I4" s="39" t="s">
        <v>15</v>
      </c>
      <c r="J4" s="39" t="s">
        <v>15</v>
      </c>
      <c r="K4" s="39"/>
      <c r="L4" s="39" t="s">
        <v>4</v>
      </c>
      <c r="M4" s="39" t="s">
        <v>5</v>
      </c>
      <c r="N4" s="47" t="s">
        <v>19</v>
      </c>
      <c r="P4" s="6" t="s">
        <v>6</v>
      </c>
      <c r="Q4" s="13" t="s">
        <v>11</v>
      </c>
    </row>
    <row r="5" spans="1:17" ht="12.75">
      <c r="A5" s="92">
        <v>1</v>
      </c>
      <c r="B5" s="96" t="s">
        <v>93</v>
      </c>
      <c r="C5" s="41" t="s">
        <v>71</v>
      </c>
      <c r="D5" s="123">
        <v>195</v>
      </c>
      <c r="E5" s="123">
        <v>193</v>
      </c>
      <c r="F5" s="123">
        <f>SUM(D5:E5)</f>
        <v>388</v>
      </c>
      <c r="G5" s="90">
        <f aca="true" t="shared" si="0" ref="G5:G11">RANK(F5,$F$5:$F$35)</f>
        <v>1</v>
      </c>
      <c r="H5" s="123">
        <v>184</v>
      </c>
      <c r="I5" s="123">
        <v>184</v>
      </c>
      <c r="J5" s="123">
        <f aca="true" t="shared" si="1" ref="J5:J13">SUM(H5:I5)</f>
        <v>368</v>
      </c>
      <c r="K5" s="90">
        <f aca="true" t="shared" si="2" ref="K5:K11">RANK(J5,$J$5:$J$35)</f>
        <v>2</v>
      </c>
      <c r="L5" s="123">
        <f aca="true" t="shared" si="3" ref="L5:L13">E5</f>
        <v>193</v>
      </c>
      <c r="M5" s="123">
        <f aca="true" t="shared" si="4" ref="M5:M13">I5</f>
        <v>184</v>
      </c>
      <c r="N5" s="123">
        <f aca="true" t="shared" si="5" ref="N5:N13">SUM(L5,M5)</f>
        <v>377</v>
      </c>
      <c r="O5" s="90">
        <f aca="true" t="shared" si="6" ref="O5:O15">RANK(N5,$N$5:$N$35)</f>
        <v>1</v>
      </c>
      <c r="P5" s="123">
        <f aca="true" t="shared" si="7" ref="P5:P12">SUM(F5,J5)</f>
        <v>756</v>
      </c>
      <c r="Q5" s="122">
        <f aca="true" t="shared" si="8" ref="Q5:Q12">RANK(P5,$P$5:$P$35)</f>
        <v>1</v>
      </c>
    </row>
    <row r="6" spans="1:17" ht="12.75">
      <c r="A6" s="92">
        <v>2</v>
      </c>
      <c r="B6" s="96" t="s">
        <v>117</v>
      </c>
      <c r="C6" s="41" t="s">
        <v>96</v>
      </c>
      <c r="D6" s="123">
        <v>187</v>
      </c>
      <c r="E6" s="123">
        <v>186</v>
      </c>
      <c r="F6" s="123">
        <f>SUM(D6:E6)</f>
        <v>373</v>
      </c>
      <c r="G6" s="90">
        <f t="shared" si="0"/>
        <v>3</v>
      </c>
      <c r="H6" s="123">
        <v>188</v>
      </c>
      <c r="I6" s="123">
        <v>184</v>
      </c>
      <c r="J6" s="123">
        <f t="shared" si="1"/>
        <v>372</v>
      </c>
      <c r="K6" s="90">
        <f t="shared" si="2"/>
        <v>1</v>
      </c>
      <c r="L6" s="123">
        <f t="shared" si="3"/>
        <v>186</v>
      </c>
      <c r="M6" s="123">
        <f t="shared" si="4"/>
        <v>184</v>
      </c>
      <c r="N6" s="123">
        <f t="shared" si="5"/>
        <v>370</v>
      </c>
      <c r="O6" s="90">
        <f t="shared" si="6"/>
        <v>2</v>
      </c>
      <c r="P6" s="123">
        <f t="shared" si="7"/>
        <v>745</v>
      </c>
      <c r="Q6" s="122">
        <f t="shared" si="8"/>
        <v>2</v>
      </c>
    </row>
    <row r="7" spans="1:17" s="5" customFormat="1" ht="12.75">
      <c r="A7" s="92">
        <v>3</v>
      </c>
      <c r="B7" s="96" t="s">
        <v>78</v>
      </c>
      <c r="C7" s="41" t="s">
        <v>71</v>
      </c>
      <c r="D7" s="123">
        <v>189</v>
      </c>
      <c r="E7" s="123">
        <v>190</v>
      </c>
      <c r="F7" s="123">
        <v>379</v>
      </c>
      <c r="G7" s="90">
        <f t="shared" si="0"/>
        <v>2</v>
      </c>
      <c r="H7" s="123">
        <v>183</v>
      </c>
      <c r="I7" s="123">
        <v>174</v>
      </c>
      <c r="J7" s="123">
        <f t="shared" si="1"/>
        <v>357</v>
      </c>
      <c r="K7" s="90">
        <f t="shared" si="2"/>
        <v>4</v>
      </c>
      <c r="L7" s="162">
        <f t="shared" si="3"/>
        <v>190</v>
      </c>
      <c r="M7" s="162">
        <f t="shared" si="4"/>
        <v>174</v>
      </c>
      <c r="N7" s="162">
        <f t="shared" si="5"/>
        <v>364</v>
      </c>
      <c r="O7" s="90">
        <f t="shared" si="6"/>
        <v>5</v>
      </c>
      <c r="P7" s="162">
        <f t="shared" si="7"/>
        <v>736</v>
      </c>
      <c r="Q7" s="122">
        <f t="shared" si="8"/>
        <v>3</v>
      </c>
    </row>
    <row r="8" spans="1:17" ht="12.75">
      <c r="A8" s="161">
        <v>4</v>
      </c>
      <c r="B8" s="96" t="s">
        <v>116</v>
      </c>
      <c r="C8" s="41" t="s">
        <v>85</v>
      </c>
      <c r="D8" s="123">
        <v>180</v>
      </c>
      <c r="E8" s="123">
        <v>180</v>
      </c>
      <c r="F8" s="123">
        <f aca="true" t="shared" si="9" ref="F8:F13">SUM(D8:E8)</f>
        <v>360</v>
      </c>
      <c r="G8" s="90">
        <f t="shared" si="0"/>
        <v>5</v>
      </c>
      <c r="H8" s="123">
        <v>180</v>
      </c>
      <c r="I8" s="123">
        <v>185</v>
      </c>
      <c r="J8" s="123">
        <f t="shared" si="1"/>
        <v>365</v>
      </c>
      <c r="K8" s="90">
        <f t="shared" si="2"/>
        <v>3</v>
      </c>
      <c r="L8" s="123">
        <f t="shared" si="3"/>
        <v>180</v>
      </c>
      <c r="M8" s="123">
        <f t="shared" si="4"/>
        <v>185</v>
      </c>
      <c r="N8" s="123">
        <f t="shared" si="5"/>
        <v>365</v>
      </c>
      <c r="O8" s="90">
        <f t="shared" si="6"/>
        <v>4</v>
      </c>
      <c r="P8" s="123">
        <f t="shared" si="7"/>
        <v>725</v>
      </c>
      <c r="Q8" s="122">
        <f t="shared" si="8"/>
        <v>4</v>
      </c>
    </row>
    <row r="9" spans="1:17" ht="12.75">
      <c r="A9" s="92">
        <v>5</v>
      </c>
      <c r="B9" s="96" t="s">
        <v>82</v>
      </c>
      <c r="C9" s="41" t="s">
        <v>71</v>
      </c>
      <c r="D9" s="123">
        <v>177</v>
      </c>
      <c r="E9" s="123">
        <v>186</v>
      </c>
      <c r="F9" s="123">
        <f t="shared" si="9"/>
        <v>363</v>
      </c>
      <c r="G9" s="90">
        <f t="shared" si="0"/>
        <v>4</v>
      </c>
      <c r="H9" s="123">
        <v>177</v>
      </c>
      <c r="I9" s="123">
        <v>180</v>
      </c>
      <c r="J9" s="123">
        <f t="shared" si="1"/>
        <v>357</v>
      </c>
      <c r="K9" s="90">
        <f t="shared" si="2"/>
        <v>4</v>
      </c>
      <c r="L9" s="123">
        <f t="shared" si="3"/>
        <v>186</v>
      </c>
      <c r="M9" s="123">
        <f t="shared" si="4"/>
        <v>180</v>
      </c>
      <c r="N9" s="123">
        <f t="shared" si="5"/>
        <v>366</v>
      </c>
      <c r="O9" s="90">
        <f t="shared" si="6"/>
        <v>3</v>
      </c>
      <c r="P9" s="123">
        <f t="shared" si="7"/>
        <v>720</v>
      </c>
      <c r="Q9" s="122">
        <f t="shared" si="8"/>
        <v>5</v>
      </c>
    </row>
    <row r="10" spans="1:17" ht="12.75">
      <c r="A10" s="92">
        <v>6</v>
      </c>
      <c r="B10" s="96" t="s">
        <v>115</v>
      </c>
      <c r="C10" s="41" t="s">
        <v>95</v>
      </c>
      <c r="D10" s="123">
        <v>174</v>
      </c>
      <c r="E10" s="123">
        <v>182</v>
      </c>
      <c r="F10" s="123">
        <f t="shared" si="9"/>
        <v>356</v>
      </c>
      <c r="G10" s="90">
        <f t="shared" si="0"/>
        <v>6</v>
      </c>
      <c r="H10" s="123">
        <v>181</v>
      </c>
      <c r="I10" s="123">
        <v>165</v>
      </c>
      <c r="J10" s="123">
        <f t="shared" si="1"/>
        <v>346</v>
      </c>
      <c r="K10" s="90">
        <f t="shared" si="2"/>
        <v>6</v>
      </c>
      <c r="L10" s="123">
        <f t="shared" si="3"/>
        <v>182</v>
      </c>
      <c r="M10" s="123">
        <f t="shared" si="4"/>
        <v>165</v>
      </c>
      <c r="N10" s="123">
        <f t="shared" si="5"/>
        <v>347</v>
      </c>
      <c r="O10" s="90">
        <f t="shared" si="6"/>
        <v>6</v>
      </c>
      <c r="P10" s="123">
        <f t="shared" si="7"/>
        <v>702</v>
      </c>
      <c r="Q10" s="122">
        <f t="shared" si="8"/>
        <v>6</v>
      </c>
    </row>
    <row r="11" spans="1:17" ht="12.75">
      <c r="A11" s="92">
        <v>7</v>
      </c>
      <c r="B11" s="96" t="s">
        <v>79</v>
      </c>
      <c r="C11" s="41" t="s">
        <v>71</v>
      </c>
      <c r="D11" s="123"/>
      <c r="E11" s="123"/>
      <c r="F11" s="123">
        <f t="shared" si="9"/>
        <v>0</v>
      </c>
      <c r="G11" s="90">
        <f t="shared" si="0"/>
        <v>7</v>
      </c>
      <c r="H11" s="123"/>
      <c r="I11" s="198"/>
      <c r="J11" s="123">
        <f t="shared" si="1"/>
        <v>0</v>
      </c>
      <c r="K11" s="90">
        <f t="shared" si="2"/>
        <v>7</v>
      </c>
      <c r="L11" s="123">
        <f t="shared" si="3"/>
        <v>0</v>
      </c>
      <c r="M11" s="123">
        <f t="shared" si="4"/>
        <v>0</v>
      </c>
      <c r="N11" s="123">
        <f t="shared" si="5"/>
        <v>0</v>
      </c>
      <c r="O11" s="90">
        <f t="shared" si="6"/>
        <v>7</v>
      </c>
      <c r="P11" s="127">
        <f t="shared" si="7"/>
        <v>0</v>
      </c>
      <c r="Q11" s="122">
        <f t="shared" si="8"/>
        <v>7</v>
      </c>
    </row>
    <row r="12" spans="1:17" ht="12.75">
      <c r="A12" s="92">
        <v>8</v>
      </c>
      <c r="B12" s="96"/>
      <c r="C12" s="41"/>
      <c r="D12" s="40"/>
      <c r="E12" s="40"/>
      <c r="F12" s="123"/>
      <c r="G12" s="90"/>
      <c r="H12" s="123"/>
      <c r="I12" s="123"/>
      <c r="J12" s="123"/>
      <c r="K12" s="90"/>
      <c r="L12" s="123"/>
      <c r="M12" s="123"/>
      <c r="N12" s="123"/>
      <c r="O12" s="90"/>
      <c r="P12" s="123"/>
      <c r="Q12" s="122"/>
    </row>
    <row r="13" spans="1:17" ht="12.75">
      <c r="A13" s="92">
        <v>9</v>
      </c>
      <c r="B13" s="96"/>
      <c r="C13" s="41"/>
      <c r="D13" s="150"/>
      <c r="E13" s="150"/>
      <c r="F13" s="123"/>
      <c r="G13" s="90"/>
      <c r="H13" s="150"/>
      <c r="I13" s="150"/>
      <c r="J13" s="123"/>
      <c r="K13" s="90"/>
      <c r="L13" s="123"/>
      <c r="M13" s="123"/>
      <c r="N13" s="123"/>
      <c r="O13" s="90"/>
      <c r="P13" s="123"/>
      <c r="Q13" s="122"/>
    </row>
    <row r="14" spans="1:17" ht="12.75">
      <c r="A14" s="92">
        <v>10</v>
      </c>
      <c r="B14" s="96"/>
      <c r="C14" s="41"/>
      <c r="D14" s="123"/>
      <c r="E14" s="123"/>
      <c r="F14" s="123"/>
      <c r="G14" s="90"/>
      <c r="H14" s="123"/>
      <c r="I14" s="123"/>
      <c r="J14" s="123"/>
      <c r="K14" s="90"/>
      <c r="L14" s="123"/>
      <c r="M14" s="123"/>
      <c r="N14" s="123"/>
      <c r="O14" s="90"/>
      <c r="P14" s="123"/>
      <c r="Q14" s="122"/>
    </row>
    <row r="15" spans="1:17" ht="12.75">
      <c r="A15" s="92">
        <v>11</v>
      </c>
      <c r="B15" s="3"/>
      <c r="C15" s="3"/>
      <c r="D15" s="123"/>
      <c r="E15" s="123"/>
      <c r="F15" s="123"/>
      <c r="G15" s="90"/>
      <c r="H15" s="123"/>
      <c r="I15" s="123"/>
      <c r="J15" s="123"/>
      <c r="K15" s="90"/>
      <c r="L15" s="123"/>
      <c r="M15" s="123"/>
      <c r="N15" s="123"/>
      <c r="O15" s="90"/>
      <c r="P15" s="123"/>
      <c r="Q15" s="122"/>
    </row>
    <row r="16" spans="1:17" ht="12.75">
      <c r="A16" s="92">
        <v>12</v>
      </c>
      <c r="B16" s="3"/>
      <c r="C16" s="3"/>
      <c r="D16" s="123"/>
      <c r="E16" s="123"/>
      <c r="F16" s="123"/>
      <c r="G16" s="90"/>
      <c r="H16" s="123"/>
      <c r="I16" s="123"/>
      <c r="J16" s="123"/>
      <c r="K16" s="90"/>
      <c r="L16" s="123"/>
      <c r="M16" s="123"/>
      <c r="N16" s="123"/>
      <c r="O16" s="90"/>
      <c r="P16" s="123"/>
      <c r="Q16" s="122"/>
    </row>
    <row r="17" spans="1:17" ht="12.75">
      <c r="A17" s="92">
        <v>13</v>
      </c>
      <c r="B17" s="3"/>
      <c r="C17" s="3"/>
      <c r="D17" s="123"/>
      <c r="E17" s="123"/>
      <c r="F17" s="123"/>
      <c r="G17" s="90"/>
      <c r="H17" s="123"/>
      <c r="I17" s="123"/>
      <c r="J17" s="123"/>
      <c r="K17" s="90"/>
      <c r="L17" s="123"/>
      <c r="M17" s="123"/>
      <c r="N17" s="123"/>
      <c r="O17" s="90"/>
      <c r="P17" s="123"/>
      <c r="Q17" s="122"/>
    </row>
    <row r="18" spans="1:17" ht="12" customHeight="1">
      <c r="A18" s="92">
        <v>14</v>
      </c>
      <c r="B18" s="3"/>
      <c r="C18" s="3"/>
      <c r="D18" s="123"/>
      <c r="E18" s="123"/>
      <c r="F18" s="123"/>
      <c r="G18" s="90"/>
      <c r="H18" s="123"/>
      <c r="I18" s="123"/>
      <c r="J18" s="123"/>
      <c r="K18" s="90"/>
      <c r="L18" s="123"/>
      <c r="M18" s="123"/>
      <c r="N18" s="123"/>
      <c r="O18" s="90"/>
      <c r="P18" s="123"/>
      <c r="Q18" s="122"/>
    </row>
    <row r="19" spans="1:17" ht="12.75">
      <c r="A19" s="92">
        <v>15</v>
      </c>
      <c r="B19" s="3"/>
      <c r="C19" s="3"/>
      <c r="D19" s="123"/>
      <c r="E19" s="123"/>
      <c r="F19" s="123"/>
      <c r="G19" s="90"/>
      <c r="H19" s="123"/>
      <c r="I19" s="123"/>
      <c r="J19" s="123"/>
      <c r="K19" s="90"/>
      <c r="L19" s="123"/>
      <c r="M19" s="123"/>
      <c r="N19" s="123"/>
      <c r="O19" s="90"/>
      <c r="P19" s="123"/>
      <c r="Q19" s="122"/>
    </row>
    <row r="20" spans="1:17" ht="12.75">
      <c r="A20" s="92">
        <v>16</v>
      </c>
      <c r="B20" s="3"/>
      <c r="D20" s="123"/>
      <c r="E20" s="123"/>
      <c r="F20" s="123"/>
      <c r="G20" s="90"/>
      <c r="H20" s="123"/>
      <c r="I20" s="123"/>
      <c r="J20" s="123"/>
      <c r="K20" s="90"/>
      <c r="L20" s="123"/>
      <c r="M20" s="123"/>
      <c r="N20" s="123"/>
      <c r="O20" s="90"/>
      <c r="P20" s="123"/>
      <c r="Q20" s="122"/>
    </row>
    <row r="21" spans="1:17" ht="12.75">
      <c r="A21" s="92">
        <v>17</v>
      </c>
      <c r="B21" s="96"/>
      <c r="C21" s="96"/>
      <c r="D21" s="123"/>
      <c r="E21" s="123"/>
      <c r="F21" s="123"/>
      <c r="G21" s="90"/>
      <c r="H21" s="123"/>
      <c r="I21" s="123"/>
      <c r="J21" s="123"/>
      <c r="K21" s="90"/>
      <c r="L21" s="123"/>
      <c r="M21" s="123"/>
      <c r="N21" s="123"/>
      <c r="O21" s="90"/>
      <c r="P21" s="123"/>
      <c r="Q21" s="122"/>
    </row>
    <row r="22" spans="1:17" ht="12.75">
      <c r="A22" s="92">
        <v>18</v>
      </c>
      <c r="B22" s="96"/>
      <c r="C22" s="96"/>
      <c r="D22" s="123"/>
      <c r="E22" s="123"/>
      <c r="F22" s="123"/>
      <c r="G22" s="90"/>
      <c r="H22" s="123"/>
      <c r="I22" s="123"/>
      <c r="J22" s="123"/>
      <c r="K22" s="90"/>
      <c r="L22" s="123"/>
      <c r="M22" s="123"/>
      <c r="N22" s="123"/>
      <c r="O22" s="90"/>
      <c r="P22" s="123"/>
      <c r="Q22" s="122"/>
    </row>
    <row r="23" spans="1:17" ht="12.75">
      <c r="A23" s="92">
        <v>19</v>
      </c>
      <c r="B23" s="96"/>
      <c r="C23" s="96"/>
      <c r="D23" s="123"/>
      <c r="E23" s="123"/>
      <c r="F23" s="123"/>
      <c r="G23" s="90"/>
      <c r="H23" s="123"/>
      <c r="I23" s="123"/>
      <c r="J23" s="123"/>
      <c r="K23" s="90"/>
      <c r="L23" s="123"/>
      <c r="M23" s="123"/>
      <c r="N23" s="123"/>
      <c r="O23" s="90"/>
      <c r="P23" s="123"/>
      <c r="Q23" s="122"/>
    </row>
    <row r="24" spans="1:17" ht="12.75">
      <c r="A24" s="92">
        <v>20</v>
      </c>
      <c r="B24" s="96"/>
      <c r="C24" s="96"/>
      <c r="D24" s="123"/>
      <c r="E24" s="123"/>
      <c r="F24" s="123"/>
      <c r="G24" s="90"/>
      <c r="H24" s="123"/>
      <c r="I24" s="123"/>
      <c r="J24" s="123"/>
      <c r="K24" s="90"/>
      <c r="L24" s="123"/>
      <c r="M24" s="123"/>
      <c r="N24" s="123"/>
      <c r="O24" s="90"/>
      <c r="P24" s="123"/>
      <c r="Q24" s="122"/>
    </row>
    <row r="25" spans="1:17" ht="12.75">
      <c r="A25" s="92">
        <v>21</v>
      </c>
      <c r="B25" s="96"/>
      <c r="C25" s="96"/>
      <c r="D25" s="123"/>
      <c r="E25" s="123"/>
      <c r="F25" s="123"/>
      <c r="G25" s="90"/>
      <c r="H25" s="123"/>
      <c r="I25" s="123"/>
      <c r="J25" s="123"/>
      <c r="K25" s="90"/>
      <c r="L25" s="123"/>
      <c r="M25" s="123"/>
      <c r="N25" s="123"/>
      <c r="O25" s="90"/>
      <c r="P25" s="123"/>
      <c r="Q25" s="122"/>
    </row>
    <row r="26" spans="1:17" ht="12.75">
      <c r="A26" s="92">
        <v>22</v>
      </c>
      <c r="B26" s="3"/>
      <c r="C26" s="96"/>
      <c r="D26" s="96"/>
      <c r="E26" s="96"/>
      <c r="F26" s="123"/>
      <c r="G26" s="90"/>
      <c r="H26" s="96"/>
      <c r="I26" s="96"/>
      <c r="J26" s="123"/>
      <c r="K26" s="90"/>
      <c r="L26" s="123"/>
      <c r="M26" s="123"/>
      <c r="N26" s="123"/>
      <c r="O26" s="90"/>
      <c r="P26" s="123"/>
      <c r="Q26" s="122"/>
    </row>
    <row r="27" spans="1:17" ht="12.75">
      <c r="A27" s="92">
        <v>23</v>
      </c>
      <c r="B27" s="3"/>
      <c r="C27" s="96"/>
      <c r="D27" s="96"/>
      <c r="E27" s="96"/>
      <c r="F27" s="123"/>
      <c r="G27" s="90"/>
      <c r="H27" s="96"/>
      <c r="I27" s="96"/>
      <c r="J27" s="123"/>
      <c r="K27" s="90"/>
      <c r="L27" s="123"/>
      <c r="M27" s="123"/>
      <c r="N27" s="123"/>
      <c r="O27" s="90"/>
      <c r="P27" s="123"/>
      <c r="Q27" s="122"/>
    </row>
    <row r="28" spans="1:17" ht="12.75">
      <c r="A28" s="92">
        <v>24</v>
      </c>
      <c r="B28" s="96"/>
      <c r="C28" s="96"/>
      <c r="D28" s="96"/>
      <c r="E28" s="96"/>
      <c r="F28" s="123"/>
      <c r="G28" s="90"/>
      <c r="H28" s="96"/>
      <c r="I28" s="96"/>
      <c r="J28" s="123"/>
      <c r="K28" s="90"/>
      <c r="L28" s="123"/>
      <c r="M28" s="123"/>
      <c r="N28" s="123"/>
      <c r="O28" s="90"/>
      <c r="P28" s="123"/>
      <c r="Q28" s="122"/>
    </row>
    <row r="29" spans="1:17" ht="12.75">
      <c r="A29" s="93">
        <v>25</v>
      </c>
      <c r="C29" s="126"/>
      <c r="D29" s="126"/>
      <c r="E29" s="126"/>
      <c r="F29" s="123"/>
      <c r="G29" s="90"/>
      <c r="H29" s="126"/>
      <c r="I29" s="126"/>
      <c r="J29" s="123"/>
      <c r="K29" s="90"/>
      <c r="L29" s="127"/>
      <c r="M29" s="127"/>
      <c r="N29" s="123"/>
      <c r="O29" s="90"/>
      <c r="P29" s="123"/>
      <c r="Q29" s="122"/>
    </row>
    <row r="30" spans="1:17" ht="12.75">
      <c r="A30" s="92">
        <v>26</v>
      </c>
      <c r="B30" s="96"/>
      <c r="C30" s="96"/>
      <c r="D30" s="96"/>
      <c r="E30" s="128"/>
      <c r="F30" s="123"/>
      <c r="G30" s="90"/>
      <c r="H30" s="96"/>
      <c r="I30" s="96"/>
      <c r="J30" s="123"/>
      <c r="K30" s="90"/>
      <c r="L30" s="123"/>
      <c r="M30" s="123"/>
      <c r="N30" s="123"/>
      <c r="O30" s="90"/>
      <c r="P30" s="123"/>
      <c r="Q30" s="122"/>
    </row>
    <row r="31" spans="1:17" ht="12.75">
      <c r="A31" s="92">
        <v>27</v>
      </c>
      <c r="B31" s="96"/>
      <c r="C31" s="129"/>
      <c r="D31" s="129"/>
      <c r="E31" s="130"/>
      <c r="F31" s="123"/>
      <c r="G31" s="90"/>
      <c r="H31" s="96"/>
      <c r="I31" s="96"/>
      <c r="J31" s="123"/>
      <c r="K31" s="90"/>
      <c r="L31" s="123"/>
      <c r="M31" s="123"/>
      <c r="N31" s="123"/>
      <c r="O31" s="90"/>
      <c r="P31" s="123"/>
      <c r="Q31" s="122"/>
    </row>
    <row r="32" spans="1:17" ht="12.75">
      <c r="A32" s="92">
        <v>28</v>
      </c>
      <c r="C32" s="129"/>
      <c r="D32" s="129"/>
      <c r="E32" s="130"/>
      <c r="F32" s="123"/>
      <c r="G32" s="90"/>
      <c r="H32" s="96"/>
      <c r="I32" s="96"/>
      <c r="J32" s="123"/>
      <c r="K32" s="90"/>
      <c r="L32" s="123"/>
      <c r="M32" s="123"/>
      <c r="N32" s="123"/>
      <c r="O32" s="90"/>
      <c r="P32" s="123"/>
      <c r="Q32" s="122"/>
    </row>
    <row r="33" spans="1:17" ht="12.75">
      <c r="A33" s="92">
        <v>29</v>
      </c>
      <c r="B33" s="129"/>
      <c r="C33" s="129"/>
      <c r="D33" s="129"/>
      <c r="E33" s="130"/>
      <c r="F33" s="123"/>
      <c r="G33" s="90"/>
      <c r="H33" s="96"/>
      <c r="I33" s="96"/>
      <c r="J33" s="123"/>
      <c r="K33" s="90"/>
      <c r="L33" s="123"/>
      <c r="M33" s="123"/>
      <c r="N33" s="123"/>
      <c r="O33" s="90"/>
      <c r="P33" s="123"/>
      <c r="Q33" s="122"/>
    </row>
    <row r="34" spans="1:17" ht="12.75">
      <c r="A34" s="92">
        <v>30</v>
      </c>
      <c r="B34" s="129"/>
      <c r="C34" s="129"/>
      <c r="D34" s="129"/>
      <c r="E34" s="130"/>
      <c r="F34" s="123"/>
      <c r="G34" s="90"/>
      <c r="H34" s="96"/>
      <c r="I34" s="96"/>
      <c r="J34" s="123"/>
      <c r="K34" s="90"/>
      <c r="L34" s="123"/>
      <c r="M34" s="123"/>
      <c r="N34" s="123"/>
      <c r="O34" s="90"/>
      <c r="P34" s="123"/>
      <c r="Q34" s="122"/>
    </row>
    <row r="35" spans="1:17" ht="12.75">
      <c r="A35" s="92">
        <v>31</v>
      </c>
      <c r="B35" s="129"/>
      <c r="C35" s="129"/>
      <c r="D35" s="129"/>
      <c r="E35" s="130"/>
      <c r="F35" s="123"/>
      <c r="G35" s="91"/>
      <c r="H35" s="96"/>
      <c r="I35" s="96"/>
      <c r="J35" s="123"/>
      <c r="K35" s="91"/>
      <c r="L35" s="123"/>
      <c r="M35" s="123"/>
      <c r="N35" s="123"/>
      <c r="O35" s="91"/>
      <c r="P35" s="123"/>
      <c r="Q35" s="47"/>
    </row>
    <row r="36" spans="1:10" ht="12.75">
      <c r="A36" s="104"/>
      <c r="B36" s="5"/>
      <c r="C36" s="5"/>
      <c r="D36" s="4"/>
      <c r="E36" s="5"/>
      <c r="F36" s="5"/>
      <c r="G36" s="4"/>
      <c r="H36" s="5"/>
      <c r="I36" s="5"/>
      <c r="J36" s="7"/>
    </row>
    <row r="37" spans="1:10" ht="12.75">
      <c r="A37" s="104"/>
      <c r="B37" s="5"/>
      <c r="C37" s="5"/>
      <c r="D37" s="4"/>
      <c r="E37" s="5"/>
      <c r="F37" s="5"/>
      <c r="G37" s="4"/>
      <c r="H37" s="5"/>
      <c r="I37" s="5"/>
      <c r="J37" s="7"/>
    </row>
    <row r="38" spans="1:10" ht="12.75">
      <c r="A38" s="104"/>
      <c r="B38" s="5"/>
      <c r="C38" s="5"/>
      <c r="D38" s="4"/>
      <c r="E38" s="5"/>
      <c r="F38" s="5"/>
      <c r="G38" s="4"/>
      <c r="H38" s="5"/>
      <c r="I38" s="5"/>
      <c r="J38" s="7"/>
    </row>
    <row r="39" spans="1:12" ht="12.75">
      <c r="A39" s="104"/>
      <c r="B39" s="95" t="s">
        <v>42</v>
      </c>
      <c r="C39" s="5"/>
      <c r="D39" s="4"/>
      <c r="E39" s="4"/>
      <c r="F39" s="5"/>
      <c r="G39" s="4"/>
      <c r="H39" s="5"/>
      <c r="I39" s="5"/>
      <c r="J39" s="7"/>
      <c r="K39" s="1"/>
      <c r="L39" s="95" t="s">
        <v>47</v>
      </c>
    </row>
    <row r="40" spans="1:12" ht="12.75">
      <c r="A40" s="13"/>
      <c r="C40" s="5"/>
      <c r="D40" s="5"/>
      <c r="E40" s="10"/>
      <c r="F40" s="10"/>
      <c r="G40" s="5"/>
      <c r="H40" s="5"/>
      <c r="I40" s="5"/>
      <c r="L40" s="94"/>
    </row>
    <row r="41" spans="1:15" ht="12.75">
      <c r="A41" s="113">
        <f>'D class'!A6</f>
        <v>2</v>
      </c>
      <c r="B41" s="128" t="str">
        <f>'D class'!B6</f>
        <v>K Packer</v>
      </c>
      <c r="C41" s="128" t="str">
        <f>'D class'!C6</f>
        <v>Wantage TSC</v>
      </c>
      <c r="D41" s="2">
        <f>'D class'!$N$6</f>
        <v>345</v>
      </c>
      <c r="E41" s="4"/>
      <c r="F41" s="10"/>
      <c r="K41" s="50"/>
      <c r="L41" s="41"/>
      <c r="M41" s="96"/>
      <c r="N41" s="4"/>
      <c r="O41" s="4"/>
    </row>
    <row r="42" spans="1:15" ht="12.75">
      <c r="A42" s="113">
        <f>'D class'!A8</f>
        <v>4</v>
      </c>
      <c r="B42" s="128" t="str">
        <f>'D class'!B8</f>
        <v>R Beveridge</v>
      </c>
      <c r="C42" s="128" t="str">
        <f>'D class'!C8</f>
        <v>Wantage TSC</v>
      </c>
      <c r="D42" s="2">
        <f>'D class'!$N$8</f>
        <v>345</v>
      </c>
      <c r="E42" s="2">
        <f>SUM(D41:D42)</f>
        <v>690</v>
      </c>
      <c r="F42" s="104">
        <f>RANK(E42,$E$42:$E$57)</f>
        <v>2</v>
      </c>
      <c r="K42" s="50"/>
      <c r="L42" s="41"/>
      <c r="M42" s="96"/>
      <c r="N42" s="4"/>
      <c r="O42" s="4"/>
    </row>
    <row r="43" spans="1:15" ht="12.75">
      <c r="A43" s="124"/>
      <c r="B43" s="5"/>
      <c r="C43" s="5"/>
      <c r="D43" s="4"/>
      <c r="E43" s="4"/>
      <c r="F43" s="10"/>
      <c r="K43" s="50"/>
      <c r="L43" s="41"/>
      <c r="M43" s="96"/>
      <c r="N43" s="2"/>
      <c r="O43" s="13"/>
    </row>
    <row r="44" spans="1:14" ht="12.75">
      <c r="A44" s="92">
        <f>A6</f>
        <v>2</v>
      </c>
      <c r="B44" s="41" t="str">
        <f>B6</f>
        <v>H Taylor</v>
      </c>
      <c r="C44" s="41" t="str">
        <f>C6</f>
        <v>Henley Trinity</v>
      </c>
      <c r="D44" s="2">
        <f>$N$6</f>
        <v>370</v>
      </c>
      <c r="E44" s="4"/>
      <c r="F44" s="10"/>
      <c r="K44" s="139"/>
      <c r="L44" s="5"/>
      <c r="M44" s="4"/>
      <c r="N44" s="4"/>
    </row>
    <row r="45" spans="1:14" ht="12.75">
      <c r="A45" s="113">
        <f>'D class'!A5</f>
        <v>1</v>
      </c>
      <c r="B45" s="41" t="str">
        <f>'D class'!B5</f>
        <v>Miss A Egereva</v>
      </c>
      <c r="C45" s="41" t="str">
        <f>'D class'!C5</f>
        <v>Henley Trinity</v>
      </c>
      <c r="D45" s="40">
        <f>'D class'!$N$5</f>
        <v>372</v>
      </c>
      <c r="E45" s="2">
        <f>SUM(D44:D45)</f>
        <v>742</v>
      </c>
      <c r="F45" s="13">
        <f>RANK(E45,$E$42:$E$57)</f>
        <v>1</v>
      </c>
      <c r="H45" s="5"/>
      <c r="K45" s="50"/>
      <c r="L45" s="96"/>
      <c r="M45" s="2"/>
      <c r="N45" s="4"/>
    </row>
    <row r="46" spans="1:14" ht="12.75">
      <c r="A46" s="119"/>
      <c r="B46" s="5"/>
      <c r="C46" s="12"/>
      <c r="D46" s="4"/>
      <c r="E46" s="4"/>
      <c r="F46" s="10"/>
      <c r="H46" s="5"/>
      <c r="K46" s="50"/>
      <c r="L46" s="42"/>
      <c r="M46" s="2"/>
      <c r="N46" s="4"/>
    </row>
    <row r="47" spans="1:15" ht="12.75">
      <c r="A47" s="50"/>
      <c r="B47" s="96"/>
      <c r="C47" s="41"/>
      <c r="D47" s="2"/>
      <c r="E47" s="4"/>
      <c r="F47" s="10"/>
      <c r="K47" s="50"/>
      <c r="L47" s="41"/>
      <c r="M47" s="2"/>
      <c r="N47" s="2"/>
      <c r="O47" s="13"/>
    </row>
    <row r="48" spans="1:14" ht="12.75">
      <c r="A48" s="50"/>
      <c r="B48" s="96"/>
      <c r="C48" s="96"/>
      <c r="D48" s="2"/>
      <c r="E48" s="2"/>
      <c r="F48" s="13"/>
      <c r="K48" s="154"/>
      <c r="M48" s="1"/>
      <c r="N48" s="1"/>
    </row>
    <row r="49" spans="1:14" ht="12.75">
      <c r="A49" s="124"/>
      <c r="B49" s="5"/>
      <c r="C49" s="5"/>
      <c r="D49" s="4"/>
      <c r="E49" s="4"/>
      <c r="K49" s="50"/>
      <c r="L49" s="3"/>
      <c r="M49" s="2"/>
      <c r="N49" s="4"/>
    </row>
    <row r="50" spans="1:14" ht="12.75">
      <c r="A50" s="50"/>
      <c r="B50" s="41"/>
      <c r="C50" s="41"/>
      <c r="D50" s="2"/>
      <c r="E50" s="4"/>
      <c r="K50" s="50"/>
      <c r="L50" s="3"/>
      <c r="M50" s="2"/>
      <c r="N50" s="4"/>
    </row>
    <row r="51" spans="1:15" ht="12.75">
      <c r="A51" s="50"/>
      <c r="B51" s="41"/>
      <c r="C51" s="41"/>
      <c r="D51" s="2"/>
      <c r="E51" s="2"/>
      <c r="F51" s="13"/>
      <c r="K51" s="50"/>
      <c r="L51" s="3"/>
      <c r="M51" s="2"/>
      <c r="N51" s="2"/>
      <c r="O51" s="13"/>
    </row>
    <row r="52" spans="1:13" ht="12.75">
      <c r="A52" s="154"/>
      <c r="M52" s="1"/>
    </row>
    <row r="53" spans="1:13" ht="12.75">
      <c r="A53" s="50"/>
      <c r="B53" s="41"/>
      <c r="C53" s="41"/>
      <c r="D53" s="2"/>
      <c r="E53" s="4"/>
      <c r="M53" s="1"/>
    </row>
    <row r="54" spans="1:6" ht="12.75">
      <c r="A54" s="50"/>
      <c r="B54" s="41"/>
      <c r="C54" s="41"/>
      <c r="D54" s="2"/>
      <c r="E54" s="2"/>
      <c r="F54" s="13"/>
    </row>
    <row r="55" spans="1:5" ht="12.75">
      <c r="A55" s="124"/>
      <c r="B55" s="5"/>
      <c r="C55" s="5"/>
      <c r="D55" s="4"/>
      <c r="E55" s="4"/>
    </row>
    <row r="56" spans="1:5" ht="12.75">
      <c r="A56" s="50"/>
      <c r="B56" s="41"/>
      <c r="C56" s="41"/>
      <c r="D56" s="2"/>
      <c r="E56" s="4"/>
    </row>
    <row r="57" spans="1:6" ht="12.75">
      <c r="A57" s="50"/>
      <c r="B57" s="41"/>
      <c r="C57" s="41"/>
      <c r="D57" s="2"/>
      <c r="E57" s="2"/>
      <c r="F57" s="13"/>
    </row>
    <row r="64" ht="12.75">
      <c r="C64" s="8"/>
    </row>
    <row r="70" spans="1:5" ht="12.75">
      <c r="A70" s="104"/>
      <c r="B70" s="5"/>
      <c r="C70" s="5"/>
      <c r="D70" s="5"/>
      <c r="E70" s="5"/>
    </row>
    <row r="71" ht="12.75">
      <c r="A71" s="13"/>
    </row>
  </sheetData>
  <sheetProtection/>
  <printOptions/>
  <pageMargins left="0.3937007874015748" right="0.4330708661417323" top="0.984251968503937" bottom="0.984251968503937" header="0.5118110236220472" footer="0.5118110236220472"/>
  <pageSetup fitToHeight="3" fitToWidth="1" horizontalDpi="300" verticalDpi="30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6"/>
  <sheetViews>
    <sheetView zoomScale="95" zoomScaleNormal="95" zoomScalePageLayoutView="0" workbookViewId="0" topLeftCell="A1">
      <pane ySplit="4" topLeftCell="BM5" activePane="bottomLeft" state="frozen"/>
      <selection pane="topLeft" activeCell="A1" sqref="A1"/>
      <selection pane="bottomLeft" activeCell="B37" sqref="B37"/>
    </sheetView>
  </sheetViews>
  <sheetFormatPr defaultColWidth="9.140625" defaultRowHeight="12.75"/>
  <cols>
    <col min="1" max="1" width="4.28125" style="48" customWidth="1"/>
    <col min="2" max="3" width="17.7109375" style="0" customWidth="1"/>
    <col min="4" max="6" width="6.7109375" style="0" customWidth="1"/>
    <col min="7" max="7" width="4.00390625" style="0" bestFit="1" customWidth="1"/>
    <col min="8" max="10" width="7.421875" style="0" customWidth="1"/>
    <col min="11" max="11" width="4.00390625" style="0" bestFit="1" customWidth="1"/>
    <col min="12" max="14" width="11.28125" style="0" customWidth="1"/>
    <col min="15" max="15" width="4.00390625" style="0" bestFit="1" customWidth="1"/>
    <col min="16" max="16" width="7.28125" style="0" customWidth="1"/>
    <col min="17" max="17" width="7.28125" style="82" customWidth="1"/>
  </cols>
  <sheetData>
    <row r="1" spans="1:17" s="102" customFormat="1" ht="19.5" customHeight="1">
      <c r="A1" s="118"/>
      <c r="B1" s="108" t="s">
        <v>10</v>
      </c>
      <c r="C1" s="100"/>
      <c r="D1" s="117" t="str">
        <f>'A class'!D1</f>
        <v>BERKSHIRE COUNTY Long Range Championship 2015</v>
      </c>
      <c r="E1" s="100"/>
      <c r="F1" s="100"/>
      <c r="G1" s="100"/>
      <c r="H1" s="100"/>
      <c r="I1" s="100"/>
      <c r="J1" s="100"/>
      <c r="K1" s="100"/>
      <c r="L1" s="101"/>
      <c r="M1" s="101"/>
      <c r="N1" s="101"/>
      <c r="O1" s="100"/>
      <c r="P1" s="100"/>
      <c r="Q1" s="100"/>
    </row>
    <row r="2" spans="1:14" ht="12.75">
      <c r="A2" s="13"/>
      <c r="L2" s="1"/>
      <c r="M2" s="1"/>
      <c r="N2" s="1"/>
    </row>
    <row r="3" spans="1:16" ht="12.75">
      <c r="A3" s="13"/>
      <c r="C3" s="8"/>
      <c r="D3" s="53" t="s">
        <v>39</v>
      </c>
      <c r="E3" s="54"/>
      <c r="F3" s="49" t="s">
        <v>18</v>
      </c>
      <c r="G3" s="9"/>
      <c r="H3" s="55" t="s">
        <v>40</v>
      </c>
      <c r="I3" s="46"/>
      <c r="J3" s="49" t="s">
        <v>18</v>
      </c>
      <c r="K3" s="9"/>
      <c r="L3" s="55" t="s">
        <v>41</v>
      </c>
      <c r="M3" s="46"/>
      <c r="N3" s="50" t="s">
        <v>20</v>
      </c>
      <c r="O3" s="1"/>
      <c r="P3" s="14" t="s">
        <v>38</v>
      </c>
    </row>
    <row r="4" spans="1:26" ht="12.75">
      <c r="A4" s="6" t="s">
        <v>0</v>
      </c>
      <c r="B4" s="2" t="s">
        <v>1</v>
      </c>
      <c r="C4" s="2" t="s">
        <v>2</v>
      </c>
      <c r="D4" s="39" t="s">
        <v>7</v>
      </c>
      <c r="E4" s="39" t="s">
        <v>7</v>
      </c>
      <c r="F4" s="39" t="s">
        <v>7</v>
      </c>
      <c r="G4" s="39"/>
      <c r="H4" s="39" t="s">
        <v>15</v>
      </c>
      <c r="I4" s="39" t="s">
        <v>15</v>
      </c>
      <c r="J4" s="39" t="s">
        <v>15</v>
      </c>
      <c r="K4" s="39"/>
      <c r="L4" s="39" t="s">
        <v>4</v>
      </c>
      <c r="M4" s="39" t="s">
        <v>5</v>
      </c>
      <c r="N4" s="47" t="s">
        <v>19</v>
      </c>
      <c r="P4" s="6" t="s">
        <v>6</v>
      </c>
      <c r="Q4" s="124" t="s">
        <v>11</v>
      </c>
      <c r="R4" s="12"/>
      <c r="S4" s="5"/>
      <c r="T4" s="5"/>
      <c r="U4" s="5"/>
      <c r="V4" s="5"/>
      <c r="W4" s="5"/>
      <c r="X4" s="5"/>
      <c r="Y4" s="5"/>
      <c r="Z4" s="5"/>
    </row>
    <row r="5" spans="1:18" ht="12.75">
      <c r="A5" s="113">
        <v>1</v>
      </c>
      <c r="B5" s="96" t="s">
        <v>118</v>
      </c>
      <c r="C5" s="96" t="s">
        <v>96</v>
      </c>
      <c r="D5" s="2">
        <v>176</v>
      </c>
      <c r="E5" s="2">
        <v>182</v>
      </c>
      <c r="F5" s="40">
        <f aca="true" t="shared" si="0" ref="F5:F11">SUM(D5:E5)</f>
        <v>358</v>
      </c>
      <c r="G5" s="90">
        <f aca="true" t="shared" si="1" ref="G5:G14">RANK(F5,$F$5:$F$35)</f>
        <v>1</v>
      </c>
      <c r="H5" s="2">
        <v>181</v>
      </c>
      <c r="I5" s="2">
        <v>190</v>
      </c>
      <c r="J5" s="40">
        <f aca="true" t="shared" si="2" ref="J5:J11">SUM(H5:I5)</f>
        <v>371</v>
      </c>
      <c r="K5" s="90">
        <f aca="true" t="shared" si="3" ref="K5:K11">RANK(J5,$J$5:$J$35)</f>
        <v>1</v>
      </c>
      <c r="L5" s="40">
        <f aca="true" t="shared" si="4" ref="L5:L11">E5</f>
        <v>182</v>
      </c>
      <c r="M5" s="40">
        <f aca="true" t="shared" si="5" ref="M5:M11">I5</f>
        <v>190</v>
      </c>
      <c r="N5" s="40">
        <f aca="true" t="shared" si="6" ref="N5:N11">SUM(L5,M5)</f>
        <v>372</v>
      </c>
      <c r="O5" s="90">
        <f aca="true" t="shared" si="7" ref="O5:O14">RANK(N5,$N$5:$N$35)</f>
        <v>1</v>
      </c>
      <c r="P5" s="194">
        <f aca="true" t="shared" si="8" ref="P5:P11">SUM(F5,J5)</f>
        <v>729</v>
      </c>
      <c r="Q5" s="125">
        <f aca="true" t="shared" si="9" ref="Q5:Q11">RANK(P5,$P$5:$P$35)</f>
        <v>1</v>
      </c>
      <c r="R5" s="8"/>
    </row>
    <row r="6" spans="1:18" ht="12.75">
      <c r="A6" s="113">
        <v>2</v>
      </c>
      <c r="B6" s="96" t="s">
        <v>73</v>
      </c>
      <c r="C6" s="96" t="s">
        <v>83</v>
      </c>
      <c r="D6" s="40">
        <v>177</v>
      </c>
      <c r="E6" s="40">
        <v>178</v>
      </c>
      <c r="F6" s="40">
        <f t="shared" si="0"/>
        <v>355</v>
      </c>
      <c r="G6" s="90">
        <f t="shared" si="1"/>
        <v>2</v>
      </c>
      <c r="H6" s="40">
        <v>173</v>
      </c>
      <c r="I6" s="40">
        <v>167</v>
      </c>
      <c r="J6" s="40">
        <f t="shared" si="2"/>
        <v>340</v>
      </c>
      <c r="K6" s="90">
        <f t="shared" si="3"/>
        <v>4</v>
      </c>
      <c r="L6" s="40">
        <f t="shared" si="4"/>
        <v>178</v>
      </c>
      <c r="M6" s="40">
        <f t="shared" si="5"/>
        <v>167</v>
      </c>
      <c r="N6" s="40">
        <f t="shared" si="6"/>
        <v>345</v>
      </c>
      <c r="O6" s="90">
        <f t="shared" si="7"/>
        <v>3</v>
      </c>
      <c r="P6" s="40">
        <f t="shared" si="8"/>
        <v>695</v>
      </c>
      <c r="Q6" s="125">
        <f t="shared" si="9"/>
        <v>2</v>
      </c>
      <c r="R6" s="8"/>
    </row>
    <row r="7" spans="1:18" ht="12.75">
      <c r="A7" s="113">
        <v>3</v>
      </c>
      <c r="B7" s="96" t="s">
        <v>70</v>
      </c>
      <c r="C7" s="96" t="s">
        <v>71</v>
      </c>
      <c r="D7" s="40">
        <v>157</v>
      </c>
      <c r="E7" s="40">
        <v>178</v>
      </c>
      <c r="F7" s="40">
        <f t="shared" si="0"/>
        <v>335</v>
      </c>
      <c r="G7" s="90">
        <f t="shared" si="1"/>
        <v>4</v>
      </c>
      <c r="H7" s="40">
        <v>166</v>
      </c>
      <c r="I7" s="40">
        <v>178</v>
      </c>
      <c r="J7" s="40">
        <f t="shared" si="2"/>
        <v>344</v>
      </c>
      <c r="K7" s="90">
        <f t="shared" si="3"/>
        <v>2</v>
      </c>
      <c r="L7" s="40">
        <f t="shared" si="4"/>
        <v>178</v>
      </c>
      <c r="M7" s="40">
        <f t="shared" si="5"/>
        <v>178</v>
      </c>
      <c r="N7" s="40">
        <f t="shared" si="6"/>
        <v>356</v>
      </c>
      <c r="O7" s="90">
        <f t="shared" si="7"/>
        <v>2</v>
      </c>
      <c r="P7" s="40">
        <f t="shared" si="8"/>
        <v>679</v>
      </c>
      <c r="Q7" s="125">
        <f t="shared" si="9"/>
        <v>3</v>
      </c>
      <c r="R7" s="8"/>
    </row>
    <row r="8" spans="1:18" ht="12.75">
      <c r="A8" s="113">
        <v>4</v>
      </c>
      <c r="B8" s="96" t="s">
        <v>72</v>
      </c>
      <c r="C8" s="96" t="s">
        <v>83</v>
      </c>
      <c r="D8" s="123">
        <v>160</v>
      </c>
      <c r="E8" s="123">
        <v>171</v>
      </c>
      <c r="F8" s="40">
        <f t="shared" si="0"/>
        <v>331</v>
      </c>
      <c r="G8" s="90">
        <f t="shared" si="1"/>
        <v>5</v>
      </c>
      <c r="H8" s="123">
        <v>167</v>
      </c>
      <c r="I8" s="123">
        <v>174</v>
      </c>
      <c r="J8" s="40">
        <f t="shared" si="2"/>
        <v>341</v>
      </c>
      <c r="K8" s="90">
        <f t="shared" si="3"/>
        <v>3</v>
      </c>
      <c r="L8" s="40">
        <f t="shared" si="4"/>
        <v>171</v>
      </c>
      <c r="M8" s="40">
        <f t="shared" si="5"/>
        <v>174</v>
      </c>
      <c r="N8" s="40">
        <f t="shared" si="6"/>
        <v>345</v>
      </c>
      <c r="O8" s="90">
        <f t="shared" si="7"/>
        <v>3</v>
      </c>
      <c r="P8" s="40">
        <f t="shared" si="8"/>
        <v>672</v>
      </c>
      <c r="Q8" s="125">
        <f t="shared" si="9"/>
        <v>4</v>
      </c>
      <c r="R8" s="8"/>
    </row>
    <row r="9" spans="1:18" ht="12.75">
      <c r="A9" s="113">
        <v>5</v>
      </c>
      <c r="B9" s="96" t="s">
        <v>81</v>
      </c>
      <c r="C9" s="96" t="s">
        <v>71</v>
      </c>
      <c r="D9" s="40">
        <v>170</v>
      </c>
      <c r="E9" s="40">
        <v>185</v>
      </c>
      <c r="F9" s="40">
        <f t="shared" si="0"/>
        <v>355</v>
      </c>
      <c r="G9" s="90">
        <f t="shared" si="1"/>
        <v>2</v>
      </c>
      <c r="H9" s="40">
        <v>156</v>
      </c>
      <c r="I9" s="40">
        <v>147</v>
      </c>
      <c r="J9" s="40">
        <f t="shared" si="2"/>
        <v>303</v>
      </c>
      <c r="K9" s="90">
        <f t="shared" si="3"/>
        <v>5</v>
      </c>
      <c r="L9" s="40">
        <f t="shared" si="4"/>
        <v>185</v>
      </c>
      <c r="M9" s="40">
        <f t="shared" si="5"/>
        <v>147</v>
      </c>
      <c r="N9" s="40">
        <f t="shared" si="6"/>
        <v>332</v>
      </c>
      <c r="O9" s="90">
        <f t="shared" si="7"/>
        <v>5</v>
      </c>
      <c r="P9" s="40">
        <f t="shared" si="8"/>
        <v>658</v>
      </c>
      <c r="Q9" s="125">
        <f t="shared" si="9"/>
        <v>5</v>
      </c>
      <c r="R9" s="8"/>
    </row>
    <row r="10" spans="1:42" s="160" customFormat="1" ht="13.5" thickBot="1">
      <c r="A10" s="114">
        <v>6</v>
      </c>
      <c r="B10" s="203" t="s">
        <v>119</v>
      </c>
      <c r="C10" s="203" t="s">
        <v>96</v>
      </c>
      <c r="D10" s="2">
        <v>115</v>
      </c>
      <c r="E10" s="2">
        <v>171</v>
      </c>
      <c r="F10" s="40">
        <f t="shared" si="0"/>
        <v>286</v>
      </c>
      <c r="G10" s="90">
        <f t="shared" si="1"/>
        <v>6</v>
      </c>
      <c r="H10" s="40">
        <v>150</v>
      </c>
      <c r="I10" s="40">
        <v>151</v>
      </c>
      <c r="J10" s="40">
        <f t="shared" si="2"/>
        <v>301</v>
      </c>
      <c r="K10" s="90">
        <f t="shared" si="3"/>
        <v>6</v>
      </c>
      <c r="L10" s="123">
        <f t="shared" si="4"/>
        <v>171</v>
      </c>
      <c r="M10" s="123">
        <f t="shared" si="5"/>
        <v>151</v>
      </c>
      <c r="N10" s="123">
        <f t="shared" si="6"/>
        <v>322</v>
      </c>
      <c r="O10" s="90">
        <f t="shared" si="7"/>
        <v>6</v>
      </c>
      <c r="P10" s="44">
        <f t="shared" si="8"/>
        <v>587</v>
      </c>
      <c r="Q10" s="125">
        <f t="shared" si="9"/>
        <v>6</v>
      </c>
      <c r="R10" s="171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</row>
    <row r="11" spans="1:18" ht="12.75">
      <c r="A11" s="113">
        <v>7</v>
      </c>
      <c r="B11" s="126"/>
      <c r="C11" s="126"/>
      <c r="D11" s="205"/>
      <c r="E11" s="205"/>
      <c r="F11" s="40"/>
      <c r="G11" s="90"/>
      <c r="H11" s="205"/>
      <c r="I11" s="205"/>
      <c r="J11" s="40"/>
      <c r="K11" s="90"/>
      <c r="L11" s="44"/>
      <c r="M11" s="44"/>
      <c r="N11" s="44"/>
      <c r="O11" s="90"/>
      <c r="P11" s="123"/>
      <c r="Q11" s="125"/>
      <c r="R11" s="8"/>
    </row>
    <row r="12" spans="1:18" ht="12.75">
      <c r="A12" s="113">
        <v>8</v>
      </c>
      <c r="B12" s="192"/>
      <c r="C12" s="192"/>
      <c r="D12" s="40"/>
      <c r="E12" s="40"/>
      <c r="F12" s="40"/>
      <c r="G12" s="90"/>
      <c r="H12" s="40"/>
      <c r="I12" s="40"/>
      <c r="J12" s="40"/>
      <c r="K12" s="90"/>
      <c r="L12" s="40"/>
      <c r="M12" s="40"/>
      <c r="N12" s="40"/>
      <c r="O12" s="90"/>
      <c r="P12" s="40"/>
      <c r="Q12" s="125"/>
      <c r="R12" s="8"/>
    </row>
    <row r="13" spans="1:18" ht="12.75">
      <c r="A13" s="113">
        <v>9</v>
      </c>
      <c r="B13" s="192"/>
      <c r="C13" s="192"/>
      <c r="D13" s="40"/>
      <c r="E13" s="40"/>
      <c r="F13" s="40"/>
      <c r="G13" s="90"/>
      <c r="H13" s="40"/>
      <c r="I13" s="40"/>
      <c r="J13" s="40"/>
      <c r="K13" s="90"/>
      <c r="L13" s="40"/>
      <c r="M13" s="40"/>
      <c r="N13" s="40"/>
      <c r="O13" s="90"/>
      <c r="P13" s="40"/>
      <c r="Q13" s="125"/>
      <c r="R13" s="8"/>
    </row>
    <row r="14" spans="1:18" ht="12.75">
      <c r="A14" s="113">
        <v>10</v>
      </c>
      <c r="B14" s="192"/>
      <c r="C14" s="192"/>
      <c r="D14" s="40"/>
      <c r="E14" s="40"/>
      <c r="F14" s="40"/>
      <c r="G14" s="90"/>
      <c r="H14" s="40"/>
      <c r="I14" s="40"/>
      <c r="J14" s="40"/>
      <c r="K14" s="90"/>
      <c r="L14" s="40"/>
      <c r="M14" s="40"/>
      <c r="N14" s="40"/>
      <c r="O14" s="90"/>
      <c r="P14" s="40"/>
      <c r="Q14" s="125"/>
      <c r="R14" s="8"/>
    </row>
    <row r="15" spans="1:18" ht="12.75">
      <c r="A15" s="113">
        <v>11</v>
      </c>
      <c r="B15" s="41"/>
      <c r="C15" s="41"/>
      <c r="D15" s="40"/>
      <c r="E15" s="40"/>
      <c r="F15" s="40"/>
      <c r="G15" s="90"/>
      <c r="H15" s="40"/>
      <c r="I15" s="40"/>
      <c r="J15" s="40"/>
      <c r="K15" s="90"/>
      <c r="L15" s="40"/>
      <c r="M15" s="40"/>
      <c r="N15" s="40"/>
      <c r="O15" s="90"/>
      <c r="P15" s="40"/>
      <c r="Q15" s="125"/>
      <c r="R15" s="8"/>
    </row>
    <row r="16" spans="1:18" ht="12.75">
      <c r="A16" s="113">
        <v>12</v>
      </c>
      <c r="B16" s="41"/>
      <c r="C16" s="41"/>
      <c r="D16" s="40"/>
      <c r="E16" s="40"/>
      <c r="F16" s="40"/>
      <c r="G16" s="90"/>
      <c r="H16" s="40"/>
      <c r="I16" s="40"/>
      <c r="J16" s="40"/>
      <c r="K16" s="90"/>
      <c r="L16" s="40"/>
      <c r="M16" s="40"/>
      <c r="N16" s="40"/>
      <c r="O16" s="90"/>
      <c r="P16" s="40"/>
      <c r="Q16" s="125"/>
      <c r="R16" s="8"/>
    </row>
    <row r="17" spans="1:18" ht="12.75">
      <c r="A17" s="113">
        <v>13</v>
      </c>
      <c r="B17" s="41"/>
      <c r="C17" s="41"/>
      <c r="D17" s="40"/>
      <c r="E17" s="40"/>
      <c r="F17" s="40"/>
      <c r="G17" s="90"/>
      <c r="H17" s="40"/>
      <c r="I17" s="40"/>
      <c r="J17" s="40"/>
      <c r="K17" s="90"/>
      <c r="L17" s="40"/>
      <c r="M17" s="40"/>
      <c r="N17" s="40"/>
      <c r="O17" s="90"/>
      <c r="P17" s="40"/>
      <c r="Q17" s="122"/>
      <c r="R17" s="8"/>
    </row>
    <row r="18" spans="1:18" ht="12.75">
      <c r="A18" s="113">
        <v>14</v>
      </c>
      <c r="B18" s="41"/>
      <c r="C18" s="41"/>
      <c r="D18" s="40"/>
      <c r="E18" s="40"/>
      <c r="F18" s="40"/>
      <c r="G18" s="90"/>
      <c r="H18" s="40"/>
      <c r="I18" s="40"/>
      <c r="J18" s="40"/>
      <c r="K18" s="90"/>
      <c r="L18" s="40"/>
      <c r="M18" s="40"/>
      <c r="N18" s="40"/>
      <c r="O18" s="90"/>
      <c r="P18" s="40"/>
      <c r="Q18" s="122"/>
      <c r="R18" s="8"/>
    </row>
    <row r="19" spans="1:18" ht="12.75">
      <c r="A19" s="113">
        <v>15</v>
      </c>
      <c r="B19" s="41"/>
      <c r="C19" s="41"/>
      <c r="D19" s="40"/>
      <c r="E19" s="40"/>
      <c r="F19" s="40"/>
      <c r="G19" s="90"/>
      <c r="H19" s="40"/>
      <c r="I19" s="40"/>
      <c r="J19" s="40"/>
      <c r="K19" s="90"/>
      <c r="L19" s="40"/>
      <c r="M19" s="40"/>
      <c r="N19" s="40"/>
      <c r="O19" s="90"/>
      <c r="P19" s="40"/>
      <c r="Q19" s="122"/>
      <c r="R19" s="8"/>
    </row>
    <row r="20" spans="1:18" ht="12.75">
      <c r="A20" s="113">
        <v>16</v>
      </c>
      <c r="B20" s="41"/>
      <c r="C20" s="41"/>
      <c r="D20" s="40"/>
      <c r="E20" s="40"/>
      <c r="F20" s="40"/>
      <c r="G20" s="90"/>
      <c r="H20" s="40"/>
      <c r="I20" s="40"/>
      <c r="J20" s="40"/>
      <c r="K20" s="90"/>
      <c r="L20" s="40"/>
      <c r="M20" s="40"/>
      <c r="N20" s="40"/>
      <c r="O20" s="90"/>
      <c r="P20" s="40"/>
      <c r="Q20" s="122"/>
      <c r="R20" s="8"/>
    </row>
    <row r="21" spans="1:18" ht="12.75">
      <c r="A21" s="113">
        <v>17</v>
      </c>
      <c r="B21" s="41"/>
      <c r="C21" s="41"/>
      <c r="D21" s="40"/>
      <c r="E21" s="40"/>
      <c r="F21" s="40"/>
      <c r="G21" s="90"/>
      <c r="H21" s="40"/>
      <c r="I21" s="40"/>
      <c r="J21" s="40"/>
      <c r="K21" s="90"/>
      <c r="L21" s="40"/>
      <c r="M21" s="40"/>
      <c r="N21" s="40"/>
      <c r="O21" s="90"/>
      <c r="P21" s="40"/>
      <c r="Q21" s="122"/>
      <c r="R21" s="8"/>
    </row>
    <row r="22" spans="1:18" ht="12.75">
      <c r="A22" s="113">
        <v>18</v>
      </c>
      <c r="B22" s="41"/>
      <c r="C22" s="41"/>
      <c r="D22" s="40"/>
      <c r="E22" s="40"/>
      <c r="F22" s="40"/>
      <c r="G22" s="90"/>
      <c r="H22" s="40"/>
      <c r="I22" s="40"/>
      <c r="J22" s="40"/>
      <c r="K22" s="90"/>
      <c r="L22" s="40"/>
      <c r="M22" s="40"/>
      <c r="N22" s="40"/>
      <c r="O22" s="90"/>
      <c r="P22" s="40"/>
      <c r="Q22" s="122"/>
      <c r="R22" s="8"/>
    </row>
    <row r="23" spans="1:18" ht="12.75">
      <c r="A23" s="113">
        <v>19</v>
      </c>
      <c r="B23" s="41"/>
      <c r="C23" s="41"/>
      <c r="D23" s="40"/>
      <c r="E23" s="40"/>
      <c r="F23" s="40"/>
      <c r="G23" s="90"/>
      <c r="H23" s="40"/>
      <c r="I23" s="40"/>
      <c r="J23" s="40"/>
      <c r="K23" s="90"/>
      <c r="L23" s="40"/>
      <c r="M23" s="40"/>
      <c r="N23" s="40"/>
      <c r="O23" s="90"/>
      <c r="P23" s="40"/>
      <c r="Q23" s="122"/>
      <c r="R23" s="8"/>
    </row>
    <row r="24" spans="1:18" ht="12.75">
      <c r="A24" s="113">
        <v>20</v>
      </c>
      <c r="B24" s="41"/>
      <c r="C24" s="41"/>
      <c r="D24" s="40"/>
      <c r="E24" s="40"/>
      <c r="F24" s="40"/>
      <c r="G24" s="90"/>
      <c r="H24" s="40"/>
      <c r="I24" s="40"/>
      <c r="J24" s="40"/>
      <c r="K24" s="90"/>
      <c r="L24" s="40"/>
      <c r="M24" s="40"/>
      <c r="N24" s="40"/>
      <c r="O24" s="90"/>
      <c r="P24" s="40"/>
      <c r="Q24" s="122"/>
      <c r="R24" s="8"/>
    </row>
    <row r="25" spans="1:18" ht="12.75">
      <c r="A25" s="113">
        <v>21</v>
      </c>
      <c r="B25" s="41"/>
      <c r="C25" s="41"/>
      <c r="D25" s="40"/>
      <c r="E25" s="40"/>
      <c r="F25" s="40"/>
      <c r="G25" s="90"/>
      <c r="H25" s="40"/>
      <c r="I25" s="40"/>
      <c r="J25" s="40"/>
      <c r="K25" s="90"/>
      <c r="L25" s="40"/>
      <c r="M25" s="40"/>
      <c r="N25" s="40"/>
      <c r="O25" s="90"/>
      <c r="P25" s="40"/>
      <c r="Q25" s="122"/>
      <c r="R25" s="8"/>
    </row>
    <row r="26" spans="1:18" ht="12.75">
      <c r="A26" s="113">
        <v>22</v>
      </c>
      <c r="B26" s="41"/>
      <c r="C26" s="41"/>
      <c r="D26" s="41"/>
      <c r="E26" s="41"/>
      <c r="F26" s="40"/>
      <c r="G26" s="90"/>
      <c r="H26" s="41"/>
      <c r="I26" s="41"/>
      <c r="J26" s="40"/>
      <c r="K26" s="90"/>
      <c r="L26" s="40"/>
      <c r="M26" s="40"/>
      <c r="N26" s="40"/>
      <c r="O26" s="90"/>
      <c r="P26" s="40"/>
      <c r="Q26" s="122"/>
      <c r="R26" s="8"/>
    </row>
    <row r="27" spans="1:18" ht="12.75">
      <c r="A27" s="113">
        <v>23</v>
      </c>
      <c r="B27" s="41"/>
      <c r="C27" s="41"/>
      <c r="D27" s="41"/>
      <c r="E27" s="41"/>
      <c r="F27" s="40"/>
      <c r="G27" s="90"/>
      <c r="H27" s="41"/>
      <c r="I27" s="41"/>
      <c r="J27" s="40"/>
      <c r="K27" s="90"/>
      <c r="L27" s="40"/>
      <c r="M27" s="40"/>
      <c r="N27" s="40"/>
      <c r="O27" s="90"/>
      <c r="P27" s="40"/>
      <c r="Q27" s="122"/>
      <c r="R27" s="8"/>
    </row>
    <row r="28" spans="1:18" ht="12.75">
      <c r="A28" s="113">
        <v>24</v>
      </c>
      <c r="B28" s="41"/>
      <c r="C28" s="41"/>
      <c r="D28" s="41"/>
      <c r="E28" s="41"/>
      <c r="F28" s="40"/>
      <c r="G28" s="90"/>
      <c r="H28" s="41"/>
      <c r="I28" s="41"/>
      <c r="J28" s="40"/>
      <c r="K28" s="90"/>
      <c r="L28" s="40"/>
      <c r="M28" s="40"/>
      <c r="N28" s="40"/>
      <c r="O28" s="90"/>
      <c r="P28" s="40"/>
      <c r="Q28" s="122"/>
      <c r="R28" s="8"/>
    </row>
    <row r="29" spans="1:18" ht="12.75">
      <c r="A29" s="114">
        <v>25</v>
      </c>
      <c r="B29" s="43"/>
      <c r="C29" s="43"/>
      <c r="D29" s="43"/>
      <c r="E29" s="43"/>
      <c r="F29" s="40"/>
      <c r="G29" s="90"/>
      <c r="H29" s="43"/>
      <c r="I29" s="43"/>
      <c r="J29" s="40"/>
      <c r="K29" s="90"/>
      <c r="L29" s="44"/>
      <c r="M29" s="44"/>
      <c r="N29" s="40"/>
      <c r="O29" s="90"/>
      <c r="P29" s="40"/>
      <c r="Q29" s="122"/>
      <c r="R29" s="8"/>
    </row>
    <row r="30" spans="1:18" ht="12.75">
      <c r="A30" s="113">
        <v>26</v>
      </c>
      <c r="B30" s="41"/>
      <c r="C30" s="41"/>
      <c r="D30" s="41"/>
      <c r="E30" s="45"/>
      <c r="F30" s="40"/>
      <c r="G30" s="90"/>
      <c r="H30" s="41"/>
      <c r="I30" s="41"/>
      <c r="J30" s="40"/>
      <c r="K30" s="90"/>
      <c r="L30" s="40"/>
      <c r="M30" s="40"/>
      <c r="N30" s="40"/>
      <c r="O30" s="90"/>
      <c r="P30" s="40"/>
      <c r="Q30" s="122"/>
      <c r="R30" s="8"/>
    </row>
    <row r="31" spans="1:18" ht="12.75">
      <c r="A31" s="113">
        <v>27</v>
      </c>
      <c r="B31" s="3"/>
      <c r="C31" s="3"/>
      <c r="D31" s="3"/>
      <c r="E31" s="38"/>
      <c r="F31" s="40"/>
      <c r="G31" s="90"/>
      <c r="H31" s="41"/>
      <c r="I31" s="41"/>
      <c r="J31" s="40"/>
      <c r="K31" s="90"/>
      <c r="L31" s="40"/>
      <c r="M31" s="40"/>
      <c r="N31" s="40"/>
      <c r="O31" s="90"/>
      <c r="P31" s="40"/>
      <c r="Q31" s="122"/>
      <c r="R31" s="8"/>
    </row>
    <row r="32" spans="1:18" ht="12.75">
      <c r="A32" s="113">
        <v>28</v>
      </c>
      <c r="B32" s="3"/>
      <c r="C32" s="3"/>
      <c r="D32" s="3"/>
      <c r="E32" s="38"/>
      <c r="F32" s="40"/>
      <c r="G32" s="90"/>
      <c r="H32" s="41"/>
      <c r="I32" s="41"/>
      <c r="J32" s="40"/>
      <c r="K32" s="90"/>
      <c r="L32" s="40"/>
      <c r="M32" s="40"/>
      <c r="N32" s="40"/>
      <c r="O32" s="90"/>
      <c r="P32" s="40"/>
      <c r="Q32" s="122"/>
      <c r="R32" s="8"/>
    </row>
    <row r="33" spans="1:18" ht="12.75">
      <c r="A33" s="113">
        <v>29</v>
      </c>
      <c r="B33" s="3"/>
      <c r="C33" s="3"/>
      <c r="D33" s="3"/>
      <c r="E33" s="38"/>
      <c r="F33" s="40"/>
      <c r="G33" s="90"/>
      <c r="H33" s="41"/>
      <c r="I33" s="41"/>
      <c r="J33" s="40"/>
      <c r="K33" s="90"/>
      <c r="L33" s="40"/>
      <c r="M33" s="40"/>
      <c r="N33" s="40"/>
      <c r="O33" s="90"/>
      <c r="P33" s="40"/>
      <c r="Q33" s="122"/>
      <c r="R33" s="8"/>
    </row>
    <row r="34" spans="1:18" ht="12.75">
      <c r="A34" s="113">
        <v>30</v>
      </c>
      <c r="B34" s="3"/>
      <c r="C34" s="3"/>
      <c r="D34" s="3"/>
      <c r="E34" s="38"/>
      <c r="F34" s="40"/>
      <c r="G34" s="90"/>
      <c r="H34" s="41"/>
      <c r="I34" s="41"/>
      <c r="J34" s="40"/>
      <c r="K34" s="90"/>
      <c r="L34" s="40"/>
      <c r="M34" s="40"/>
      <c r="N34" s="40"/>
      <c r="O34" s="90"/>
      <c r="P34" s="40"/>
      <c r="Q34" s="122"/>
      <c r="R34" s="8"/>
    </row>
    <row r="35" spans="1:18" ht="12.75">
      <c r="A35" s="113">
        <v>31</v>
      </c>
      <c r="B35" s="3"/>
      <c r="C35" s="3"/>
      <c r="D35" s="3"/>
      <c r="E35" s="38"/>
      <c r="F35" s="40"/>
      <c r="G35" s="91"/>
      <c r="H35" s="41"/>
      <c r="I35" s="41"/>
      <c r="J35" s="40"/>
      <c r="K35" s="91"/>
      <c r="L35" s="40"/>
      <c r="M35" s="40"/>
      <c r="N35" s="40"/>
      <c r="O35" s="91"/>
      <c r="P35" s="40"/>
      <c r="Q35" s="47"/>
      <c r="R35" s="8"/>
    </row>
    <row r="36" spans="17:18" ht="12.75">
      <c r="Q36" s="109"/>
      <c r="R36" s="8"/>
    </row>
  </sheetData>
  <sheetProtection/>
  <printOptions/>
  <pageMargins left="0.4330708661417323" right="0.4330708661417323" top="0.984251968503937" bottom="0.984251968503937" header="0.5118110236220472" footer="0.5118110236220472"/>
  <pageSetup fitToHeight="3" fitToWidth="1"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 Installed User</dc:creator>
  <cp:keywords/>
  <dc:description/>
  <cp:lastModifiedBy>Ian MacDonald</cp:lastModifiedBy>
  <cp:lastPrinted>2015-06-16T16:18:24Z</cp:lastPrinted>
  <dcterms:created xsi:type="dcterms:W3CDTF">2003-03-20T21:12:41Z</dcterms:created>
  <dcterms:modified xsi:type="dcterms:W3CDTF">2015-06-30T19:56:32Z</dcterms:modified>
  <cp:category/>
  <cp:version/>
  <cp:contentType/>
  <cp:contentStatus/>
</cp:coreProperties>
</file>